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\Corp. Arango\Ecolumen\Marketing\"/>
    </mc:Choice>
  </mc:AlternateContent>
  <xr:revisionPtr revIDLastSave="0" documentId="13_ncr:1_{CA79958C-9B01-411F-8BEF-0287F05F7960}" xr6:coauthVersionLast="47" xr6:coauthVersionMax="47" xr10:uidLastSave="{00000000-0000-0000-0000-000000000000}"/>
  <bookViews>
    <workbookView xWindow="-108" yWindow="-108" windowWidth="23256" windowHeight="12456" activeTab="1" xr2:uid="{B86BB7D8-D0F9-45AB-AEDF-65D24F511A47}"/>
  </bookViews>
  <sheets>
    <sheet name="EEGSA" sheetId="1" r:id="rId1"/>
    <sheet name="DEOCSA" sheetId="2" r:id="rId2"/>
    <sheet name="DEORS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147" i="3" l="1"/>
  <c r="AU143" i="3"/>
  <c r="AU147" i="2"/>
  <c r="AU143" i="2"/>
  <c r="AU141" i="1"/>
  <c r="AU139" i="1"/>
  <c r="AF145" i="3"/>
  <c r="AE145" i="3"/>
  <c r="AD145" i="3"/>
  <c r="AF142" i="3"/>
  <c r="AE142" i="3"/>
  <c r="AD142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S145" i="3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S142" i="3"/>
  <c r="AR142" i="3"/>
  <c r="AQ142" i="3"/>
  <c r="AP142" i="3"/>
  <c r="AO142" i="3"/>
  <c r="AN142" i="3"/>
  <c r="AM142" i="3"/>
  <c r="AL142" i="3"/>
  <c r="AK142" i="3"/>
  <c r="AJ142" i="3"/>
  <c r="AI142" i="3"/>
  <c r="AH142" i="3"/>
  <c r="AG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S139" i="3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AF145" i="2"/>
  <c r="AE145" i="2"/>
  <c r="AD145" i="2"/>
  <c r="AF142" i="2"/>
  <c r="AE142" i="2"/>
  <c r="AD142" i="2"/>
  <c r="AM143" i="2"/>
  <c r="AL143" i="2"/>
  <c r="AK143" i="2"/>
  <c r="AJ143" i="2"/>
  <c r="AS147" i="2"/>
  <c r="AR147" i="2"/>
  <c r="AQ147" i="2"/>
  <c r="AP147" i="2"/>
  <c r="AO147" i="2"/>
  <c r="AN147" i="2"/>
  <c r="AM147" i="2"/>
  <c r="AL147" i="2"/>
  <c r="AK147" i="2"/>
  <c r="AJ147" i="2"/>
  <c r="AI147" i="2"/>
  <c r="AG147" i="2"/>
  <c r="AH147" i="2"/>
  <c r="AF147" i="2"/>
  <c r="AE147" i="2"/>
  <c r="AD147" i="2"/>
  <c r="AS146" i="2"/>
  <c r="AR146" i="2"/>
  <c r="AQ146" i="2"/>
  <c r="AP146" i="2"/>
  <c r="AO146" i="2"/>
  <c r="AN146" i="2"/>
  <c r="AM146" i="2"/>
  <c r="AL146" i="2"/>
  <c r="AK146" i="2"/>
  <c r="AJ146" i="2"/>
  <c r="AI146" i="2"/>
  <c r="AH146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AS144" i="2"/>
  <c r="AR144" i="2"/>
  <c r="AQ144" i="2"/>
  <c r="AP144" i="2"/>
  <c r="AO144" i="2"/>
  <c r="AN144" i="2"/>
  <c r="AM144" i="2"/>
  <c r="AL144" i="2"/>
  <c r="AK144" i="2"/>
  <c r="AJ144" i="2"/>
  <c r="AI144" i="2"/>
  <c r="AG144" i="2"/>
  <c r="AH144" i="2"/>
  <c r="AF144" i="2"/>
  <c r="AH143" i="2"/>
  <c r="AI143" i="2"/>
  <c r="AE144" i="2"/>
  <c r="AD144" i="2"/>
  <c r="AS143" i="2"/>
  <c r="AR143" i="2"/>
  <c r="AQ143" i="2"/>
  <c r="AP143" i="2"/>
  <c r="AO143" i="2"/>
  <c r="AN143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AS141" i="2"/>
  <c r="AR141" i="2"/>
  <c r="AQ141" i="2"/>
  <c r="AP141" i="2"/>
  <c r="AO141" i="2"/>
  <c r="AN141" i="2"/>
  <c r="AM141" i="2"/>
  <c r="AL141" i="2"/>
  <c r="AK141" i="2"/>
  <c r="AJ141" i="2"/>
  <c r="AI141" i="2"/>
  <c r="AH141" i="2"/>
  <c r="AG141" i="2"/>
  <c r="AS140" i="2"/>
  <c r="AR140" i="2"/>
  <c r="AQ140" i="2"/>
  <c r="AP140" i="2"/>
  <c r="AO140" i="2"/>
  <c r="AN140" i="2"/>
  <c r="AM140" i="2"/>
  <c r="AL140" i="2"/>
  <c r="AK140" i="2"/>
  <c r="AJ140" i="2"/>
  <c r="AI140" i="2"/>
  <c r="AH140" i="2"/>
  <c r="AF140" i="2"/>
  <c r="AG140" i="2" s="1"/>
  <c r="AE140" i="2"/>
  <c r="AD140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AE138" i="1"/>
  <c r="AD138" i="1"/>
  <c r="AC138" i="1"/>
  <c r="AB138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A140" i="1"/>
  <c r="Z140" i="1"/>
  <c r="Y140" i="1"/>
  <c r="X140" i="1"/>
  <c r="AB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AS135" i="1" l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F75" i="3" l="1"/>
  <c r="E75" i="3"/>
  <c r="F73" i="3"/>
  <c r="E73" i="3"/>
  <c r="D73" i="3"/>
  <c r="C73" i="3"/>
  <c r="F72" i="3"/>
  <c r="E72" i="3"/>
  <c r="D72" i="3"/>
  <c r="C72" i="3"/>
  <c r="F71" i="3"/>
  <c r="E71" i="3"/>
  <c r="F69" i="3"/>
  <c r="E69" i="3"/>
  <c r="D69" i="3"/>
  <c r="C69" i="3"/>
  <c r="F68" i="3"/>
  <c r="E68" i="3"/>
  <c r="D68" i="3"/>
  <c r="C68" i="3"/>
  <c r="F67" i="3"/>
  <c r="E67" i="3"/>
  <c r="F66" i="3"/>
  <c r="E66" i="3"/>
  <c r="D66" i="3"/>
  <c r="C66" i="3"/>
</calcChain>
</file>

<file path=xl/sharedStrings.xml><?xml version="1.0" encoding="utf-8"?>
<sst xmlns="http://schemas.openxmlformats.org/spreadsheetml/2006/main" count="920" uniqueCount="108">
  <si>
    <t>Energía Cargo: por Generación y Transporte DIURNA</t>
  </si>
  <si>
    <t>Baja Tension Simple (BTS)</t>
  </si>
  <si>
    <t>BTS ED=</t>
  </si>
  <si>
    <t>Baja Tension con Demanda en Punta (BTDP)</t>
  </si>
  <si>
    <t>BTDP ED=</t>
  </si>
  <si>
    <t>Baja Tension con Demanda fuera de Punta (BTDFP)</t>
  </si>
  <si>
    <t>BTDFP ED=</t>
  </si>
  <si>
    <t>Baja Tension Horaria (BTH)</t>
  </si>
  <si>
    <t>BTH ED=</t>
  </si>
  <si>
    <t>Media Tension con Demana en Punta (MTDP)</t>
  </si>
  <si>
    <t>MTDP ED=</t>
  </si>
  <si>
    <t>Media Tension con Demana fuera de Punta (MTDFP)</t>
  </si>
  <si>
    <t>MTDFP ED=</t>
  </si>
  <si>
    <t>Media Tension Horaria (MTH)</t>
  </si>
  <si>
    <t>MTH ED=</t>
  </si>
  <si>
    <t>Elegir Trim.</t>
  </si>
  <si>
    <t>Nov 12-Ene 13</t>
  </si>
  <si>
    <t>Feb-Abr 13</t>
  </si>
  <si>
    <t>May-Jul 13</t>
  </si>
  <si>
    <t>Ago-Oct 13</t>
  </si>
  <si>
    <t>Nov 13-Ene 14</t>
  </si>
  <si>
    <t>Feb-Abr 14</t>
  </si>
  <si>
    <t>May-Jul 14</t>
  </si>
  <si>
    <t>Ago-Oct 14</t>
  </si>
  <si>
    <t>Nov 14-Ene 15</t>
  </si>
  <si>
    <t>EEGSA</t>
  </si>
  <si>
    <t>Deocsa</t>
  </si>
  <si>
    <t>Deorsa</t>
  </si>
  <si>
    <t>Feb-Abr 15</t>
  </si>
  <si>
    <t>May-Jul 15</t>
  </si>
  <si>
    <t>Ago-Oct 15</t>
  </si>
  <si>
    <t>Nov 15-Ene 16</t>
  </si>
  <si>
    <t>Feb-Abr 16</t>
  </si>
  <si>
    <t>May-Jul 16</t>
  </si>
  <si>
    <t>Ago-Oct 16</t>
  </si>
  <si>
    <t>Nov 16-Ene 17</t>
  </si>
  <si>
    <t>Feb-Abr 17</t>
  </si>
  <si>
    <t>May-Jul 17</t>
  </si>
  <si>
    <t>Ago-Oct 17</t>
  </si>
  <si>
    <t>Nov 17-Ene 18</t>
  </si>
  <si>
    <t>Feb-Abr 18</t>
  </si>
  <si>
    <t>May-Jul 18</t>
  </si>
  <si>
    <t>Ago-Oct 18</t>
  </si>
  <si>
    <t>Nov 18-Ene 19</t>
  </si>
  <si>
    <t>Feb-Abr 19</t>
  </si>
  <si>
    <t>May-Jul 19</t>
  </si>
  <si>
    <t>Ago-Oct 19</t>
  </si>
  <si>
    <t>Nov 19-Ene 20</t>
  </si>
  <si>
    <t>Feb-Abr 20</t>
  </si>
  <si>
    <t>May-Jul 20</t>
  </si>
  <si>
    <t>Ago-Oct 20</t>
  </si>
  <si>
    <t>Nov 20-Ene 21</t>
  </si>
  <si>
    <t>Feb-Abr 21</t>
  </si>
  <si>
    <t>May-Jul 21</t>
  </si>
  <si>
    <t>Ago-Oct 21</t>
  </si>
  <si>
    <t>Nov 21-Ene 22</t>
  </si>
  <si>
    <t>Baja Tension Simple Autoproductores (BTSA)</t>
  </si>
  <si>
    <t>Baja Tension Simple Horaria (BTSH)</t>
  </si>
  <si>
    <t>Baja Tension Horaria con Demanda (BTHD)</t>
  </si>
  <si>
    <t>Baja Tension con Demanda Autoproductores (BTDA)</t>
  </si>
  <si>
    <t>Media Tension Horaria con Demanda (MTHD)</t>
  </si>
  <si>
    <t>Media Tension con Demanda Autoproductores (MTDA)</t>
  </si>
  <si>
    <t>BTSA</t>
  </si>
  <si>
    <t>BTHD ED=</t>
  </si>
  <si>
    <t>BTDA</t>
  </si>
  <si>
    <t>MTHD ED=</t>
  </si>
  <si>
    <t>MTDA</t>
  </si>
  <si>
    <t>Baja Tension Horaria (BTH) / (BTHD)</t>
  </si>
  <si>
    <t>Media Tension Horaria (MTH) / (MTHD)</t>
  </si>
  <si>
    <t>BTSA ED=</t>
  </si>
  <si>
    <t>BTSH ED=</t>
  </si>
  <si>
    <t>BTH / BTHD ED=</t>
  </si>
  <si>
    <t>BTDA ED=</t>
  </si>
  <si>
    <t>MTH / MTHD ED=</t>
  </si>
  <si>
    <t>MTDA ED=</t>
  </si>
  <si>
    <t>BTHD / BTHD ED=</t>
  </si>
  <si>
    <t>Baja Tension con Demanda en punta Autoproductores  (BTDpA)</t>
  </si>
  <si>
    <t>BTDpA ED=</t>
  </si>
  <si>
    <t>Baja Tension con Demanda Autoproductores (BTDA) / (BTDfpA)</t>
  </si>
  <si>
    <t>BTDA / BTDfpA ED=</t>
  </si>
  <si>
    <t>MTHD / MTHD ED=</t>
  </si>
  <si>
    <t>Media Tension con Demana en Punta Autoproductores (MTDpA)</t>
  </si>
  <si>
    <t>MTDpA ED=</t>
  </si>
  <si>
    <t>Media Tension con Demana Autoproductores (MTDA) / (MTDfpA)</t>
  </si>
  <si>
    <t>MTDA / MTDfpA ED=</t>
  </si>
  <si>
    <t>Baja Tension con Demanda en Punta Autoproductores (BTDpA)</t>
  </si>
  <si>
    <t>Baja Tension con Demanda en Fuera de Punta Autoproductores (BTDfpA)</t>
  </si>
  <si>
    <t>BTDfpA ED=</t>
  </si>
  <si>
    <t>Media Tension con Demana en Fuera de Punta Autoproductores (MTDfpA)</t>
  </si>
  <si>
    <t>MTDfpA ED=</t>
  </si>
  <si>
    <t>Feb-Abr 22</t>
  </si>
  <si>
    <t>May-Jul 22</t>
  </si>
  <si>
    <t>Ago-Oct 22</t>
  </si>
  <si>
    <t>Nov 22-Ene 23</t>
  </si>
  <si>
    <t>MTDPA ED=</t>
  </si>
  <si>
    <t>MTDfPA ED=</t>
  </si>
  <si>
    <t>Feb-Abr 23</t>
  </si>
  <si>
    <t>May-Jul 23</t>
  </si>
  <si>
    <t>x</t>
  </si>
  <si>
    <t>BTS</t>
  </si>
  <si>
    <t>BTSH</t>
  </si>
  <si>
    <t>BTHD</t>
  </si>
  <si>
    <t>MTHD</t>
  </si>
  <si>
    <t>BTDpA</t>
  </si>
  <si>
    <t>BTDfpA</t>
  </si>
  <si>
    <t>MTDpA</t>
  </si>
  <si>
    <t>MTDfpA</t>
  </si>
  <si>
    <t>Tarifa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</si>
</sst>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"/>
    <numFmt numFmtId="168" formatCode="_-* #,##0.000000_-;\-* #,##0.00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164" fontId="3" fillId="2" borderId="0" xfId="0" applyNumberFormat="1" applyFont="1" applyFill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1" xfId="1" applyFont="1" applyBorder="1" applyAlignment="1">
      <alignment vertical="top"/>
    </xf>
    <xf numFmtId="0" fontId="4" fillId="0" borderId="0" xfId="1" applyFont="1" applyAlignment="1">
      <alignment vertical="top"/>
    </xf>
    <xf numFmtId="0" fontId="3" fillId="0" borderId="0" xfId="1" applyFont="1"/>
    <xf numFmtId="164" fontId="3" fillId="3" borderId="0" xfId="0" applyNumberFormat="1" applyFont="1" applyFill="1"/>
    <xf numFmtId="0" fontId="4" fillId="4" borderId="0" xfId="0" applyFont="1" applyFill="1" applyAlignment="1">
      <alignment vertical="top"/>
    </xf>
    <xf numFmtId="0" fontId="4" fillId="0" borderId="1" xfId="0" applyFont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3" fillId="5" borderId="0" xfId="0" applyFont="1" applyFill="1"/>
    <xf numFmtId="164" fontId="3" fillId="3" borderId="0" xfId="1" applyNumberFormat="1" applyFont="1" applyFill="1"/>
    <xf numFmtId="164" fontId="3" fillId="0" borderId="0" xfId="1" applyNumberFormat="1" applyFont="1"/>
    <xf numFmtId="17" fontId="0" fillId="0" borderId="0" xfId="0" applyNumberFormat="1"/>
    <xf numFmtId="164" fontId="0" fillId="0" borderId="0" xfId="0" applyNumberFormat="1"/>
    <xf numFmtId="0" fontId="4" fillId="0" borderId="0" xfId="0" applyFont="1" applyBorder="1" applyAlignment="1">
      <alignment vertical="top"/>
    </xf>
    <xf numFmtId="0" fontId="0" fillId="3" borderId="0" xfId="0" applyFill="1"/>
    <xf numFmtId="164" fontId="0" fillId="6" borderId="0" xfId="0" applyNumberFormat="1" applyFill="1"/>
    <xf numFmtId="168" fontId="0" fillId="0" borderId="0" xfId="2" applyNumberFormat="1" applyFont="1"/>
  </cellXfs>
  <cellStyles count="3">
    <cellStyle name="Comma" xfId="2" builtinId="3"/>
    <cellStyle name="Normal" xfId="0" builtinId="0"/>
    <cellStyle name="Normal 2" xfId="1" xr:uid="{87B41800-7904-4993-B838-FE38B4494B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EEGSA 2018-2023</a:t>
            </a:r>
          </a:p>
        </c:rich>
      </c:tx>
      <c:layout>
        <c:manualLayout>
          <c:xMode val="edge"/>
          <c:yMode val="edge"/>
          <c:x val="0.36531233595800527"/>
          <c:y val="0.1666666666666666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EEGSA!$A$139</c:f>
              <c:strCache>
                <c:ptCount val="1"/>
                <c:pt idx="0">
                  <c:v>BTDA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EEGSA!$Z$134:$AS$134</c:f>
              <c:numCache>
                <c:formatCode>mmm\-yy</c:formatCode>
                <c:ptCount val="20"/>
                <c:pt idx="0">
                  <c:v>43313</c:v>
                </c:pt>
                <c:pt idx="1">
                  <c:v>43405</c:v>
                </c:pt>
                <c:pt idx="2">
                  <c:v>43497</c:v>
                </c:pt>
                <c:pt idx="3">
                  <c:v>43586</c:v>
                </c:pt>
                <c:pt idx="4">
                  <c:v>43678</c:v>
                </c:pt>
                <c:pt idx="5">
                  <c:v>43770</c:v>
                </c:pt>
                <c:pt idx="6">
                  <c:v>43862</c:v>
                </c:pt>
                <c:pt idx="7">
                  <c:v>43952</c:v>
                </c:pt>
                <c:pt idx="8">
                  <c:v>44044</c:v>
                </c:pt>
                <c:pt idx="9">
                  <c:v>44136</c:v>
                </c:pt>
                <c:pt idx="10">
                  <c:v>44228</c:v>
                </c:pt>
                <c:pt idx="11">
                  <c:v>44317</c:v>
                </c:pt>
                <c:pt idx="12">
                  <c:v>44409</c:v>
                </c:pt>
                <c:pt idx="13">
                  <c:v>44501</c:v>
                </c:pt>
                <c:pt idx="14">
                  <c:v>44593</c:v>
                </c:pt>
                <c:pt idx="15">
                  <c:v>44682</c:v>
                </c:pt>
                <c:pt idx="16">
                  <c:v>44774</c:v>
                </c:pt>
                <c:pt idx="17">
                  <c:v>44866</c:v>
                </c:pt>
                <c:pt idx="18">
                  <c:v>44958</c:v>
                </c:pt>
                <c:pt idx="19">
                  <c:v>45047</c:v>
                </c:pt>
              </c:numCache>
            </c:numRef>
          </c:cat>
          <c:val>
            <c:numRef>
              <c:f>EEGSA!$Z$139:$AS$139</c:f>
              <c:numCache>
                <c:formatCode>0.000000</c:formatCode>
                <c:ptCount val="20"/>
                <c:pt idx="0">
                  <c:v>0.80141700000000005</c:v>
                </c:pt>
                <c:pt idx="1">
                  <c:v>0.84895600000000004</c:v>
                </c:pt>
                <c:pt idx="2">
                  <c:v>0.899644</c:v>
                </c:pt>
                <c:pt idx="3">
                  <c:v>0.97044799999999998</c:v>
                </c:pt>
                <c:pt idx="4">
                  <c:v>0.99758999999999998</c:v>
                </c:pt>
                <c:pt idx="5">
                  <c:v>0.99407900000000005</c:v>
                </c:pt>
                <c:pt idx="6">
                  <c:v>0.99456599999999995</c:v>
                </c:pt>
                <c:pt idx="7">
                  <c:v>0.96294199999999996</c:v>
                </c:pt>
                <c:pt idx="8">
                  <c:v>0.93602399999999997</c:v>
                </c:pt>
                <c:pt idx="9">
                  <c:v>0.94602600000000003</c:v>
                </c:pt>
                <c:pt idx="10">
                  <c:v>0.92996299999999998</c:v>
                </c:pt>
                <c:pt idx="11">
                  <c:v>0.94673200000000002</c:v>
                </c:pt>
                <c:pt idx="12">
                  <c:v>0.947461</c:v>
                </c:pt>
                <c:pt idx="13">
                  <c:v>0.97240800000000005</c:v>
                </c:pt>
                <c:pt idx="14">
                  <c:v>0.99461699999999997</c:v>
                </c:pt>
                <c:pt idx="15">
                  <c:v>1.0384100000000001</c:v>
                </c:pt>
                <c:pt idx="16">
                  <c:v>1.089944</c:v>
                </c:pt>
                <c:pt idx="17">
                  <c:v>1.089947</c:v>
                </c:pt>
                <c:pt idx="18">
                  <c:v>1.0780350000000001</c:v>
                </c:pt>
                <c:pt idx="19">
                  <c:v>1.076149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30-4F40-A411-8EA1854F464B}"/>
            </c:ext>
          </c:extLst>
        </c:ser>
        <c:ser>
          <c:idx val="3"/>
          <c:order val="3"/>
          <c:tx>
            <c:strRef>
              <c:f>EEGSA!$A$141</c:f>
              <c:strCache>
                <c:ptCount val="1"/>
                <c:pt idx="0">
                  <c:v>MTDA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EEGSA!$Z$134:$AS$134</c:f>
              <c:numCache>
                <c:formatCode>mmm\-yy</c:formatCode>
                <c:ptCount val="20"/>
                <c:pt idx="0">
                  <c:v>43313</c:v>
                </c:pt>
                <c:pt idx="1">
                  <c:v>43405</c:v>
                </c:pt>
                <c:pt idx="2">
                  <c:v>43497</c:v>
                </c:pt>
                <c:pt idx="3">
                  <c:v>43586</c:v>
                </c:pt>
                <c:pt idx="4">
                  <c:v>43678</c:v>
                </c:pt>
                <c:pt idx="5">
                  <c:v>43770</c:v>
                </c:pt>
                <c:pt idx="6">
                  <c:v>43862</c:v>
                </c:pt>
                <c:pt idx="7">
                  <c:v>43952</c:v>
                </c:pt>
                <c:pt idx="8">
                  <c:v>44044</c:v>
                </c:pt>
                <c:pt idx="9">
                  <c:v>44136</c:v>
                </c:pt>
                <c:pt idx="10">
                  <c:v>44228</c:v>
                </c:pt>
                <c:pt idx="11">
                  <c:v>44317</c:v>
                </c:pt>
                <c:pt idx="12">
                  <c:v>44409</c:v>
                </c:pt>
                <c:pt idx="13">
                  <c:v>44501</c:v>
                </c:pt>
                <c:pt idx="14">
                  <c:v>44593</c:v>
                </c:pt>
                <c:pt idx="15">
                  <c:v>44682</c:v>
                </c:pt>
                <c:pt idx="16">
                  <c:v>44774</c:v>
                </c:pt>
                <c:pt idx="17">
                  <c:v>44866</c:v>
                </c:pt>
                <c:pt idx="18">
                  <c:v>44958</c:v>
                </c:pt>
                <c:pt idx="19">
                  <c:v>45047</c:v>
                </c:pt>
              </c:numCache>
            </c:numRef>
          </c:cat>
          <c:val>
            <c:numRef>
              <c:f>EEGSA!$Z$141:$AS$141</c:f>
              <c:numCache>
                <c:formatCode>0.000000</c:formatCode>
                <c:ptCount val="20"/>
                <c:pt idx="0">
                  <c:v>0.75319499999999995</c:v>
                </c:pt>
                <c:pt idx="1">
                  <c:v>0.80073399999999995</c:v>
                </c:pt>
                <c:pt idx="2">
                  <c:v>0.85142200000000001</c:v>
                </c:pt>
                <c:pt idx="3">
                  <c:v>0.92531300000000005</c:v>
                </c:pt>
                <c:pt idx="4">
                  <c:v>0.95245500000000005</c:v>
                </c:pt>
                <c:pt idx="5">
                  <c:v>0.94894400000000001</c:v>
                </c:pt>
                <c:pt idx="6">
                  <c:v>0.94943100000000002</c:v>
                </c:pt>
                <c:pt idx="7">
                  <c:v>0.91453799999999996</c:v>
                </c:pt>
                <c:pt idx="8">
                  <c:v>0.88761999999999996</c:v>
                </c:pt>
                <c:pt idx="9">
                  <c:v>0.89762200000000003</c:v>
                </c:pt>
                <c:pt idx="10">
                  <c:v>0.88155899999999998</c:v>
                </c:pt>
                <c:pt idx="11">
                  <c:v>0.89680700000000002</c:v>
                </c:pt>
                <c:pt idx="12">
                  <c:v>0.897536</c:v>
                </c:pt>
                <c:pt idx="13">
                  <c:v>0.92248300000000005</c:v>
                </c:pt>
                <c:pt idx="14">
                  <c:v>0.94469199999999998</c:v>
                </c:pt>
                <c:pt idx="15">
                  <c:v>0.98568999999999996</c:v>
                </c:pt>
                <c:pt idx="16">
                  <c:v>1.0372239999999999</c:v>
                </c:pt>
                <c:pt idx="17">
                  <c:v>1.0372269999999999</c:v>
                </c:pt>
                <c:pt idx="18">
                  <c:v>1.025315</c:v>
                </c:pt>
                <c:pt idx="19">
                  <c:v>1.0188390000000001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30-4F40-A411-8EA1854F4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459503"/>
        <c:axId val="897440303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EEGSA!$A$138</c15:sqref>
                        </c15:formulaRef>
                      </c:ext>
                    </c:extLst>
                    <c:strCache>
                      <c:ptCount val="1"/>
                      <c:pt idx="0">
                        <c:v>BTHD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EEGSA!$Z$134:$AS$134</c15:sqref>
                        </c15:formulaRef>
                      </c:ext>
                    </c:extLst>
                    <c:numCache>
                      <c:formatCode>mmm\-yy</c:formatCode>
                      <c:ptCount val="20"/>
                      <c:pt idx="0">
                        <c:v>43313</c:v>
                      </c:pt>
                      <c:pt idx="1">
                        <c:v>43405</c:v>
                      </c:pt>
                      <c:pt idx="2">
                        <c:v>43497</c:v>
                      </c:pt>
                      <c:pt idx="3">
                        <c:v>43586</c:v>
                      </c:pt>
                      <c:pt idx="4">
                        <c:v>43678</c:v>
                      </c:pt>
                      <c:pt idx="5">
                        <c:v>43770</c:v>
                      </c:pt>
                      <c:pt idx="6">
                        <c:v>43862</c:v>
                      </c:pt>
                      <c:pt idx="7">
                        <c:v>43952</c:v>
                      </c:pt>
                      <c:pt idx="8">
                        <c:v>44044</c:v>
                      </c:pt>
                      <c:pt idx="9">
                        <c:v>44136</c:v>
                      </c:pt>
                      <c:pt idx="10">
                        <c:v>44228</c:v>
                      </c:pt>
                      <c:pt idx="11">
                        <c:v>44317</c:v>
                      </c:pt>
                      <c:pt idx="12">
                        <c:v>44409</c:v>
                      </c:pt>
                      <c:pt idx="13">
                        <c:v>44501</c:v>
                      </c:pt>
                      <c:pt idx="14">
                        <c:v>44593</c:v>
                      </c:pt>
                      <c:pt idx="15">
                        <c:v>44682</c:v>
                      </c:pt>
                      <c:pt idx="16">
                        <c:v>44774</c:v>
                      </c:pt>
                      <c:pt idx="17">
                        <c:v>44866</c:v>
                      </c:pt>
                      <c:pt idx="18">
                        <c:v>44958</c:v>
                      </c:pt>
                      <c:pt idx="19">
                        <c:v>45047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EEGSA!$Z$138:$AS$138</c15:sqref>
                        </c15:formulaRef>
                      </c:ext>
                    </c:extLst>
                    <c:numCache>
                      <c:formatCode>0.000000</c:formatCode>
                      <c:ptCount val="20"/>
                      <c:pt idx="0">
                        <c:v>0.77678000000000003</c:v>
                      </c:pt>
                      <c:pt idx="1">
                        <c:v>0.82431900000000002</c:v>
                      </c:pt>
                      <c:pt idx="2">
                        <c:v>0.87500699999999998</c:v>
                      </c:pt>
                      <c:pt idx="3">
                        <c:v>0.97109699999999999</c:v>
                      </c:pt>
                      <c:pt idx="4">
                        <c:v>0.99823899999999999</c:v>
                      </c:pt>
                      <c:pt idx="5">
                        <c:v>0.99472799999999995</c:v>
                      </c:pt>
                      <c:pt idx="6">
                        <c:v>0.99521499999999996</c:v>
                      </c:pt>
                      <c:pt idx="7">
                        <c:v>0.96644799999999997</c:v>
                      </c:pt>
                      <c:pt idx="8">
                        <c:v>0.93952999999999998</c:v>
                      </c:pt>
                      <c:pt idx="9">
                        <c:v>0.94953200000000004</c:v>
                      </c:pt>
                      <c:pt idx="10">
                        <c:v>0.93346899999999999</c:v>
                      </c:pt>
                      <c:pt idx="11">
                        <c:v>0.94596199999999997</c:v>
                      </c:pt>
                      <c:pt idx="12">
                        <c:v>0.94669099999999995</c:v>
                      </c:pt>
                      <c:pt idx="13">
                        <c:v>0.971638</c:v>
                      </c:pt>
                      <c:pt idx="14">
                        <c:v>0.99384700000000004</c:v>
                      </c:pt>
                      <c:pt idx="15">
                        <c:v>1.038716</c:v>
                      </c:pt>
                      <c:pt idx="16">
                        <c:v>1.0902499999999999</c:v>
                      </c:pt>
                      <c:pt idx="17">
                        <c:v>1.0902529999999999</c:v>
                      </c:pt>
                      <c:pt idx="18">
                        <c:v>1.078341</c:v>
                      </c:pt>
                      <c:pt idx="19">
                        <c:v>1.0823719999999999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F30-4F40-A411-8EA1854F464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EEGSA!$A$140</c15:sqref>
                        </c15:formulaRef>
                      </c:ext>
                    </c:extLst>
                    <c:strCache>
                      <c:ptCount val="1"/>
                      <c:pt idx="0">
                        <c:v>MTHD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EEGSA!$Z$134:$AS$134</c15:sqref>
                        </c15:formulaRef>
                      </c:ext>
                    </c:extLst>
                    <c:numCache>
                      <c:formatCode>mmm\-yy</c:formatCode>
                      <c:ptCount val="20"/>
                      <c:pt idx="0">
                        <c:v>43313</c:v>
                      </c:pt>
                      <c:pt idx="1">
                        <c:v>43405</c:v>
                      </c:pt>
                      <c:pt idx="2">
                        <c:v>43497</c:v>
                      </c:pt>
                      <c:pt idx="3">
                        <c:v>43586</c:v>
                      </c:pt>
                      <c:pt idx="4">
                        <c:v>43678</c:v>
                      </c:pt>
                      <c:pt idx="5">
                        <c:v>43770</c:v>
                      </c:pt>
                      <c:pt idx="6">
                        <c:v>43862</c:v>
                      </c:pt>
                      <c:pt idx="7">
                        <c:v>43952</c:v>
                      </c:pt>
                      <c:pt idx="8">
                        <c:v>44044</c:v>
                      </c:pt>
                      <c:pt idx="9">
                        <c:v>44136</c:v>
                      </c:pt>
                      <c:pt idx="10">
                        <c:v>44228</c:v>
                      </c:pt>
                      <c:pt idx="11">
                        <c:v>44317</c:v>
                      </c:pt>
                      <c:pt idx="12">
                        <c:v>44409</c:v>
                      </c:pt>
                      <c:pt idx="13">
                        <c:v>44501</c:v>
                      </c:pt>
                      <c:pt idx="14">
                        <c:v>44593</c:v>
                      </c:pt>
                      <c:pt idx="15">
                        <c:v>44682</c:v>
                      </c:pt>
                      <c:pt idx="16">
                        <c:v>44774</c:v>
                      </c:pt>
                      <c:pt idx="17">
                        <c:v>44866</c:v>
                      </c:pt>
                      <c:pt idx="18">
                        <c:v>44958</c:v>
                      </c:pt>
                      <c:pt idx="19">
                        <c:v>45047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EEGSA!$Z$140:$AS$140</c15:sqref>
                        </c15:formulaRef>
                      </c:ext>
                    </c:extLst>
                    <c:numCache>
                      <c:formatCode>0.000000</c:formatCode>
                      <c:ptCount val="20"/>
                      <c:pt idx="0">
                        <c:v>0.73205399999999998</c:v>
                      </c:pt>
                      <c:pt idx="1">
                        <c:v>0.77959299999999998</c:v>
                      </c:pt>
                      <c:pt idx="2">
                        <c:v>0.83028100000000005</c:v>
                      </c:pt>
                      <c:pt idx="3">
                        <c:v>0.92510599999999998</c:v>
                      </c:pt>
                      <c:pt idx="4">
                        <c:v>0.95224799999999998</c:v>
                      </c:pt>
                      <c:pt idx="5">
                        <c:v>0.94873700000000005</c:v>
                      </c:pt>
                      <c:pt idx="6">
                        <c:v>0.94922399999999996</c:v>
                      </c:pt>
                      <c:pt idx="7">
                        <c:v>0.91694299999999995</c:v>
                      </c:pt>
                      <c:pt idx="8">
                        <c:v>0.89002499999999996</c:v>
                      </c:pt>
                      <c:pt idx="9">
                        <c:v>0.90002700000000002</c:v>
                      </c:pt>
                      <c:pt idx="10">
                        <c:v>0.88396399999999997</c:v>
                      </c:pt>
                      <c:pt idx="11">
                        <c:v>0.89316399999999996</c:v>
                      </c:pt>
                      <c:pt idx="12">
                        <c:v>0.89389300000000005</c:v>
                      </c:pt>
                      <c:pt idx="13">
                        <c:v>0.91883999999999999</c:v>
                      </c:pt>
                      <c:pt idx="14">
                        <c:v>0.94104900000000002</c:v>
                      </c:pt>
                      <c:pt idx="15">
                        <c:v>0.981456</c:v>
                      </c:pt>
                      <c:pt idx="16">
                        <c:v>1.0329900000000001</c:v>
                      </c:pt>
                      <c:pt idx="17">
                        <c:v>1.0329930000000001</c:v>
                      </c:pt>
                      <c:pt idx="18">
                        <c:v>1.0210809999999999</c:v>
                      </c:pt>
                      <c:pt idx="19">
                        <c:v>1.022777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F30-4F40-A411-8EA1854F464B}"/>
                  </c:ext>
                </c:extLst>
              </c15:ser>
            </c15:filteredLineSeries>
          </c:ext>
        </c:extLst>
      </c:lineChart>
      <c:dateAx>
        <c:axId val="89745950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97440303"/>
        <c:crosses val="autoZero"/>
        <c:auto val="1"/>
        <c:lblOffset val="100"/>
        <c:baseTimeUnit val="months"/>
      </c:dateAx>
      <c:valAx>
        <c:axId val="897440303"/>
        <c:scaling>
          <c:orientation val="minMax"/>
          <c:max val="1.6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97459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EEGSA 2013-2018</a:t>
            </a:r>
          </a:p>
        </c:rich>
      </c:tx>
      <c:layout>
        <c:manualLayout>
          <c:xMode val="edge"/>
          <c:yMode val="edge"/>
          <c:x val="0.35142344706911638"/>
          <c:y val="0.1388888888888889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EEGSA!$A$135</c:f>
              <c:strCache>
                <c:ptCount val="1"/>
                <c:pt idx="0">
                  <c:v>BTS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EEGSA!$F$134:$Y$134</c:f>
              <c:numCache>
                <c:formatCode>mmm\-yy</c:formatCode>
                <c:ptCount val="20"/>
                <c:pt idx="0">
                  <c:v>41487</c:v>
                </c:pt>
                <c:pt idx="1">
                  <c:v>41579</c:v>
                </c:pt>
                <c:pt idx="2">
                  <c:v>41671</c:v>
                </c:pt>
                <c:pt idx="3">
                  <c:v>41760</c:v>
                </c:pt>
                <c:pt idx="4">
                  <c:v>41852</c:v>
                </c:pt>
                <c:pt idx="5">
                  <c:v>41944</c:v>
                </c:pt>
                <c:pt idx="6">
                  <c:v>42036</c:v>
                </c:pt>
                <c:pt idx="7">
                  <c:v>42125</c:v>
                </c:pt>
                <c:pt idx="8">
                  <c:v>42217</c:v>
                </c:pt>
                <c:pt idx="9">
                  <c:v>42309</c:v>
                </c:pt>
                <c:pt idx="10">
                  <c:v>42401</c:v>
                </c:pt>
                <c:pt idx="11">
                  <c:v>42491</c:v>
                </c:pt>
                <c:pt idx="12">
                  <c:v>42583</c:v>
                </c:pt>
                <c:pt idx="13">
                  <c:v>42675</c:v>
                </c:pt>
                <c:pt idx="14">
                  <c:v>42767</c:v>
                </c:pt>
                <c:pt idx="15">
                  <c:v>42856</c:v>
                </c:pt>
                <c:pt idx="16">
                  <c:v>42948</c:v>
                </c:pt>
                <c:pt idx="17">
                  <c:v>43040</c:v>
                </c:pt>
                <c:pt idx="18">
                  <c:v>43132</c:v>
                </c:pt>
                <c:pt idx="19">
                  <c:v>43221</c:v>
                </c:pt>
              </c:numCache>
            </c:numRef>
          </c:cat>
          <c:val>
            <c:numRef>
              <c:f>EEGSA!$F$135:$Y$135</c:f>
              <c:numCache>
                <c:formatCode>0.000000</c:formatCode>
                <c:ptCount val="20"/>
                <c:pt idx="0">
                  <c:v>1.8280369999999999</c:v>
                </c:pt>
                <c:pt idx="1">
                  <c:v>1.7746170000000001</c:v>
                </c:pt>
                <c:pt idx="2">
                  <c:v>1.77461</c:v>
                </c:pt>
                <c:pt idx="3">
                  <c:v>1.6979280000000001</c:v>
                </c:pt>
                <c:pt idx="4">
                  <c:v>1.6977009999999999</c:v>
                </c:pt>
                <c:pt idx="5">
                  <c:v>1.595345</c:v>
                </c:pt>
                <c:pt idx="6">
                  <c:v>1.440313</c:v>
                </c:pt>
                <c:pt idx="7">
                  <c:v>1.1902429999999999</c:v>
                </c:pt>
                <c:pt idx="8">
                  <c:v>1.152703</c:v>
                </c:pt>
                <c:pt idx="9">
                  <c:v>1.151643</c:v>
                </c:pt>
                <c:pt idx="10">
                  <c:v>1.13188</c:v>
                </c:pt>
                <c:pt idx="11">
                  <c:v>1.1318379999999999</c:v>
                </c:pt>
                <c:pt idx="12">
                  <c:v>1.131823</c:v>
                </c:pt>
                <c:pt idx="13">
                  <c:v>1.0999620000000001</c:v>
                </c:pt>
                <c:pt idx="14">
                  <c:v>1.099677</c:v>
                </c:pt>
                <c:pt idx="15">
                  <c:v>1.1000719999999999</c:v>
                </c:pt>
                <c:pt idx="16">
                  <c:v>1.100147</c:v>
                </c:pt>
                <c:pt idx="17">
                  <c:v>1.089764</c:v>
                </c:pt>
                <c:pt idx="18">
                  <c:v>1.1137239999999999</c:v>
                </c:pt>
                <c:pt idx="19">
                  <c:v>1.1449279999999999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C-417E-BD59-C555BCF7FD58}"/>
            </c:ext>
          </c:extLst>
        </c:ser>
        <c:ser>
          <c:idx val="1"/>
          <c:order val="1"/>
          <c:tx>
            <c:strRef>
              <c:f>EEGSA!$A$138</c:f>
              <c:strCache>
                <c:ptCount val="1"/>
                <c:pt idx="0">
                  <c:v>BTHD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EEGSA!$F$134:$Y$134</c:f>
              <c:numCache>
                <c:formatCode>mmm\-yy</c:formatCode>
                <c:ptCount val="20"/>
                <c:pt idx="0">
                  <c:v>41487</c:v>
                </c:pt>
                <c:pt idx="1">
                  <c:v>41579</c:v>
                </c:pt>
                <c:pt idx="2">
                  <c:v>41671</c:v>
                </c:pt>
                <c:pt idx="3">
                  <c:v>41760</c:v>
                </c:pt>
                <c:pt idx="4">
                  <c:v>41852</c:v>
                </c:pt>
                <c:pt idx="5">
                  <c:v>41944</c:v>
                </c:pt>
                <c:pt idx="6">
                  <c:v>42036</c:v>
                </c:pt>
                <c:pt idx="7">
                  <c:v>42125</c:v>
                </c:pt>
                <c:pt idx="8">
                  <c:v>42217</c:v>
                </c:pt>
                <c:pt idx="9">
                  <c:v>42309</c:v>
                </c:pt>
                <c:pt idx="10">
                  <c:v>42401</c:v>
                </c:pt>
                <c:pt idx="11">
                  <c:v>42491</c:v>
                </c:pt>
                <c:pt idx="12">
                  <c:v>42583</c:v>
                </c:pt>
                <c:pt idx="13">
                  <c:v>42675</c:v>
                </c:pt>
                <c:pt idx="14">
                  <c:v>42767</c:v>
                </c:pt>
                <c:pt idx="15">
                  <c:v>42856</c:v>
                </c:pt>
                <c:pt idx="16">
                  <c:v>42948</c:v>
                </c:pt>
                <c:pt idx="17">
                  <c:v>43040</c:v>
                </c:pt>
                <c:pt idx="18">
                  <c:v>43132</c:v>
                </c:pt>
                <c:pt idx="19">
                  <c:v>43221</c:v>
                </c:pt>
              </c:numCache>
            </c:numRef>
          </c:cat>
          <c:val>
            <c:numRef>
              <c:f>EEGSA!$F$138:$Y$138</c:f>
              <c:numCache>
                <c:formatCode>General</c:formatCode>
                <c:ptCount val="20"/>
                <c:pt idx="0">
                  <c:v>1.4038109999999999</c:v>
                </c:pt>
                <c:pt idx="1">
                  <c:v>1.350392</c:v>
                </c:pt>
                <c:pt idx="2">
                  <c:v>1.348848</c:v>
                </c:pt>
                <c:pt idx="3">
                  <c:v>1.298778</c:v>
                </c:pt>
                <c:pt idx="4">
                  <c:v>1.297946</c:v>
                </c:pt>
                <c:pt idx="5">
                  <c:v>1.1955899999999999</c:v>
                </c:pt>
                <c:pt idx="6">
                  <c:v>1.0439879999999999</c:v>
                </c:pt>
                <c:pt idx="7">
                  <c:v>0.81723100000000004</c:v>
                </c:pt>
                <c:pt idx="8">
                  <c:v>0.77891900000000003</c:v>
                </c:pt>
                <c:pt idx="9">
                  <c:v>0.77785899999999997</c:v>
                </c:pt>
                <c:pt idx="10">
                  <c:v>0.75593600000000005</c:v>
                </c:pt>
                <c:pt idx="11">
                  <c:v>0.75234299999999998</c:v>
                </c:pt>
                <c:pt idx="12">
                  <c:v>0.75110299999999997</c:v>
                </c:pt>
                <c:pt idx="13">
                  <c:v>0.71924200000000005</c:v>
                </c:pt>
                <c:pt idx="14" formatCode="0.000000">
                  <c:v>0.71955800000000003</c:v>
                </c:pt>
                <c:pt idx="15" formatCode="0.000000">
                  <c:v>0.71135400000000004</c:v>
                </c:pt>
                <c:pt idx="16" formatCode="0.000000">
                  <c:v>0.71279899999999996</c:v>
                </c:pt>
                <c:pt idx="17" formatCode="0.000000">
                  <c:v>0.70241600000000004</c:v>
                </c:pt>
                <c:pt idx="18" formatCode="0.000000">
                  <c:v>0.72279499999999997</c:v>
                </c:pt>
                <c:pt idx="19" formatCode="0.000000">
                  <c:v>0.73591200000000001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C-417E-BD59-C555BCF7FD58}"/>
            </c:ext>
          </c:extLst>
        </c:ser>
        <c:ser>
          <c:idx val="2"/>
          <c:order val="2"/>
          <c:tx>
            <c:strRef>
              <c:f>EEGSA!$A$140</c:f>
              <c:strCache>
                <c:ptCount val="1"/>
                <c:pt idx="0">
                  <c:v>MTHD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EEGSA!$F$134:$Y$134</c:f>
              <c:numCache>
                <c:formatCode>mmm\-yy</c:formatCode>
                <c:ptCount val="20"/>
                <c:pt idx="0">
                  <c:v>41487</c:v>
                </c:pt>
                <c:pt idx="1">
                  <c:v>41579</c:v>
                </c:pt>
                <c:pt idx="2">
                  <c:v>41671</c:v>
                </c:pt>
                <c:pt idx="3">
                  <c:v>41760</c:v>
                </c:pt>
                <c:pt idx="4">
                  <c:v>41852</c:v>
                </c:pt>
                <c:pt idx="5">
                  <c:v>41944</c:v>
                </c:pt>
                <c:pt idx="6">
                  <c:v>42036</c:v>
                </c:pt>
                <c:pt idx="7">
                  <c:v>42125</c:v>
                </c:pt>
                <c:pt idx="8">
                  <c:v>42217</c:v>
                </c:pt>
                <c:pt idx="9">
                  <c:v>42309</c:v>
                </c:pt>
                <c:pt idx="10">
                  <c:v>42401</c:v>
                </c:pt>
                <c:pt idx="11">
                  <c:v>42491</c:v>
                </c:pt>
                <c:pt idx="12">
                  <c:v>42583</c:v>
                </c:pt>
                <c:pt idx="13">
                  <c:v>42675</c:v>
                </c:pt>
                <c:pt idx="14">
                  <c:v>42767</c:v>
                </c:pt>
                <c:pt idx="15">
                  <c:v>42856</c:v>
                </c:pt>
                <c:pt idx="16">
                  <c:v>42948</c:v>
                </c:pt>
                <c:pt idx="17">
                  <c:v>43040</c:v>
                </c:pt>
                <c:pt idx="18">
                  <c:v>43132</c:v>
                </c:pt>
                <c:pt idx="19">
                  <c:v>43221</c:v>
                </c:pt>
              </c:numCache>
            </c:numRef>
          </c:cat>
          <c:val>
            <c:numRef>
              <c:f>EEGSA!$F$140:$Y$140</c:f>
              <c:numCache>
                <c:formatCode>General</c:formatCode>
                <c:ptCount val="20"/>
                <c:pt idx="0">
                  <c:v>1.3202370000000001</c:v>
                </c:pt>
                <c:pt idx="1">
                  <c:v>1.266818</c:v>
                </c:pt>
                <c:pt idx="2">
                  <c:v>1.265274</c:v>
                </c:pt>
                <c:pt idx="3">
                  <c:v>1.2250209999999999</c:v>
                </c:pt>
                <c:pt idx="4">
                  <c:v>1.224189</c:v>
                </c:pt>
                <c:pt idx="5">
                  <c:v>1.1218330000000001</c:v>
                </c:pt>
                <c:pt idx="6">
                  <c:v>0.97023099999999995</c:v>
                </c:pt>
                <c:pt idx="7">
                  <c:v>0.76046400000000003</c:v>
                </c:pt>
                <c:pt idx="8">
                  <c:v>0.72215200000000002</c:v>
                </c:pt>
                <c:pt idx="9">
                  <c:v>0.72109199999999996</c:v>
                </c:pt>
                <c:pt idx="10">
                  <c:v>0.69916900000000004</c:v>
                </c:pt>
                <c:pt idx="11">
                  <c:v>0.70511800000000002</c:v>
                </c:pt>
                <c:pt idx="12">
                  <c:v>0.703878</c:v>
                </c:pt>
                <c:pt idx="13">
                  <c:v>0.67201699999999998</c:v>
                </c:pt>
                <c:pt idx="14" formatCode="0.000000">
                  <c:v>0.67233299999999996</c:v>
                </c:pt>
                <c:pt idx="15" formatCode="0.000000">
                  <c:v>0.66570499999999999</c:v>
                </c:pt>
                <c:pt idx="16" formatCode="0.000000">
                  <c:v>0.66715000000000002</c:v>
                </c:pt>
                <c:pt idx="17" formatCode="0.000000">
                  <c:v>0.65676699999999999</c:v>
                </c:pt>
                <c:pt idx="18" formatCode="0.000000">
                  <c:v>0.67714600000000003</c:v>
                </c:pt>
                <c:pt idx="19" formatCode="0.000000">
                  <c:v>0.68865900000000002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1C-417E-BD59-C555BCF7F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450383"/>
        <c:axId val="897450863"/>
      </c:lineChart>
      <c:dateAx>
        <c:axId val="89745038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97450863"/>
        <c:crosses val="autoZero"/>
        <c:auto val="1"/>
        <c:lblOffset val="100"/>
        <c:baseTimeUnit val="months"/>
      </c:dateAx>
      <c:valAx>
        <c:axId val="897450863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97450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EEGSA 2018-2023</a:t>
            </a:r>
          </a:p>
        </c:rich>
      </c:tx>
      <c:layout>
        <c:manualLayout>
          <c:xMode val="edge"/>
          <c:yMode val="edge"/>
          <c:x val="0.38753455818022747"/>
          <c:y val="0.3009259259259259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EEGSA!$A$135</c:f>
              <c:strCache>
                <c:ptCount val="1"/>
                <c:pt idx="0">
                  <c:v>BTS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EEGSA!$Z$134:$AS$134</c:f>
              <c:numCache>
                <c:formatCode>mmm\-yy</c:formatCode>
                <c:ptCount val="20"/>
                <c:pt idx="0">
                  <c:v>43313</c:v>
                </c:pt>
                <c:pt idx="1">
                  <c:v>43405</c:v>
                </c:pt>
                <c:pt idx="2">
                  <c:v>43497</c:v>
                </c:pt>
                <c:pt idx="3">
                  <c:v>43586</c:v>
                </c:pt>
                <c:pt idx="4">
                  <c:v>43678</c:v>
                </c:pt>
                <c:pt idx="5">
                  <c:v>43770</c:v>
                </c:pt>
                <c:pt idx="6">
                  <c:v>43862</c:v>
                </c:pt>
                <c:pt idx="7">
                  <c:v>43952</c:v>
                </c:pt>
                <c:pt idx="8">
                  <c:v>44044</c:v>
                </c:pt>
                <c:pt idx="9">
                  <c:v>44136</c:v>
                </c:pt>
                <c:pt idx="10">
                  <c:v>44228</c:v>
                </c:pt>
                <c:pt idx="11">
                  <c:v>44317</c:v>
                </c:pt>
                <c:pt idx="12">
                  <c:v>44409</c:v>
                </c:pt>
                <c:pt idx="13">
                  <c:v>44501</c:v>
                </c:pt>
                <c:pt idx="14">
                  <c:v>44593</c:v>
                </c:pt>
                <c:pt idx="15">
                  <c:v>44682</c:v>
                </c:pt>
                <c:pt idx="16">
                  <c:v>44774</c:v>
                </c:pt>
                <c:pt idx="17">
                  <c:v>44866</c:v>
                </c:pt>
                <c:pt idx="18">
                  <c:v>44958</c:v>
                </c:pt>
                <c:pt idx="19">
                  <c:v>45047</c:v>
                </c:pt>
              </c:numCache>
            </c:numRef>
          </c:cat>
          <c:val>
            <c:numRef>
              <c:f>EEGSA!$Z$135:$AS$135</c:f>
              <c:numCache>
                <c:formatCode>0.000000</c:formatCode>
                <c:ptCount val="20"/>
                <c:pt idx="0">
                  <c:v>1.125292</c:v>
                </c:pt>
                <c:pt idx="1">
                  <c:v>1.1728320000000001</c:v>
                </c:pt>
                <c:pt idx="2">
                  <c:v>1.2306269999999999</c:v>
                </c:pt>
                <c:pt idx="3">
                  <c:v>1.3068120000000001</c:v>
                </c:pt>
                <c:pt idx="4">
                  <c:v>1.3367469999999999</c:v>
                </c:pt>
                <c:pt idx="5">
                  <c:v>1.34423</c:v>
                </c:pt>
                <c:pt idx="6">
                  <c:v>1.336649</c:v>
                </c:pt>
                <c:pt idx="7">
                  <c:v>1.3116479999999999</c:v>
                </c:pt>
                <c:pt idx="8">
                  <c:v>1.2886310000000001</c:v>
                </c:pt>
                <c:pt idx="9">
                  <c:v>1.2986329999999999</c:v>
                </c:pt>
                <c:pt idx="10">
                  <c:v>1.3036319999999999</c:v>
                </c:pt>
                <c:pt idx="11">
                  <c:v>1.3211269999999999</c:v>
                </c:pt>
                <c:pt idx="12">
                  <c:v>1.321121</c:v>
                </c:pt>
                <c:pt idx="13">
                  <c:v>1.346068</c:v>
                </c:pt>
                <c:pt idx="14">
                  <c:v>1.36927</c:v>
                </c:pt>
                <c:pt idx="15">
                  <c:v>1.414039</c:v>
                </c:pt>
                <c:pt idx="16">
                  <c:v>1.47404</c:v>
                </c:pt>
                <c:pt idx="17">
                  <c:v>1.474043</c:v>
                </c:pt>
                <c:pt idx="18">
                  <c:v>1.4740439999999999</c:v>
                </c:pt>
                <c:pt idx="19">
                  <c:v>1.4740409999999999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4F-4447-8248-E865C8AB0E1E}"/>
            </c:ext>
          </c:extLst>
        </c:ser>
        <c:ser>
          <c:idx val="1"/>
          <c:order val="1"/>
          <c:tx>
            <c:strRef>
              <c:f>EEGSA!$A$138</c:f>
              <c:strCache>
                <c:ptCount val="1"/>
                <c:pt idx="0">
                  <c:v>BTHD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EEGSA!$Z$134:$AS$134</c:f>
              <c:numCache>
                <c:formatCode>mmm\-yy</c:formatCode>
                <c:ptCount val="20"/>
                <c:pt idx="0">
                  <c:v>43313</c:v>
                </c:pt>
                <c:pt idx="1">
                  <c:v>43405</c:v>
                </c:pt>
                <c:pt idx="2">
                  <c:v>43497</c:v>
                </c:pt>
                <c:pt idx="3">
                  <c:v>43586</c:v>
                </c:pt>
                <c:pt idx="4">
                  <c:v>43678</c:v>
                </c:pt>
                <c:pt idx="5">
                  <c:v>43770</c:v>
                </c:pt>
                <c:pt idx="6">
                  <c:v>43862</c:v>
                </c:pt>
                <c:pt idx="7">
                  <c:v>43952</c:v>
                </c:pt>
                <c:pt idx="8">
                  <c:v>44044</c:v>
                </c:pt>
                <c:pt idx="9">
                  <c:v>44136</c:v>
                </c:pt>
                <c:pt idx="10">
                  <c:v>44228</c:v>
                </c:pt>
                <c:pt idx="11">
                  <c:v>44317</c:v>
                </c:pt>
                <c:pt idx="12">
                  <c:v>44409</c:v>
                </c:pt>
                <c:pt idx="13">
                  <c:v>44501</c:v>
                </c:pt>
                <c:pt idx="14">
                  <c:v>44593</c:v>
                </c:pt>
                <c:pt idx="15">
                  <c:v>44682</c:v>
                </c:pt>
                <c:pt idx="16">
                  <c:v>44774</c:v>
                </c:pt>
                <c:pt idx="17">
                  <c:v>44866</c:v>
                </c:pt>
                <c:pt idx="18">
                  <c:v>44958</c:v>
                </c:pt>
                <c:pt idx="19">
                  <c:v>45047</c:v>
                </c:pt>
              </c:numCache>
            </c:numRef>
          </c:cat>
          <c:val>
            <c:numRef>
              <c:f>EEGSA!$Z$138:$AS$138</c:f>
              <c:numCache>
                <c:formatCode>0.000000</c:formatCode>
                <c:ptCount val="20"/>
                <c:pt idx="0">
                  <c:v>0.77678000000000003</c:v>
                </c:pt>
                <c:pt idx="1">
                  <c:v>0.82431900000000002</c:v>
                </c:pt>
                <c:pt idx="2">
                  <c:v>0.87500699999999998</c:v>
                </c:pt>
                <c:pt idx="3">
                  <c:v>0.97109699999999999</c:v>
                </c:pt>
                <c:pt idx="4">
                  <c:v>0.99823899999999999</c:v>
                </c:pt>
                <c:pt idx="5">
                  <c:v>0.99472799999999995</c:v>
                </c:pt>
                <c:pt idx="6">
                  <c:v>0.99521499999999996</c:v>
                </c:pt>
                <c:pt idx="7">
                  <c:v>0.96644799999999997</c:v>
                </c:pt>
                <c:pt idx="8">
                  <c:v>0.93952999999999998</c:v>
                </c:pt>
                <c:pt idx="9">
                  <c:v>0.94953200000000004</c:v>
                </c:pt>
                <c:pt idx="10">
                  <c:v>0.93346899999999999</c:v>
                </c:pt>
                <c:pt idx="11">
                  <c:v>0.94596199999999997</c:v>
                </c:pt>
                <c:pt idx="12">
                  <c:v>0.94669099999999995</c:v>
                </c:pt>
                <c:pt idx="13">
                  <c:v>0.971638</c:v>
                </c:pt>
                <c:pt idx="14">
                  <c:v>0.99384700000000004</c:v>
                </c:pt>
                <c:pt idx="15">
                  <c:v>1.038716</c:v>
                </c:pt>
                <c:pt idx="16">
                  <c:v>1.0902499999999999</c:v>
                </c:pt>
                <c:pt idx="17">
                  <c:v>1.0902529999999999</c:v>
                </c:pt>
                <c:pt idx="18">
                  <c:v>1.078341</c:v>
                </c:pt>
                <c:pt idx="19">
                  <c:v>1.0823719999999999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F-4447-8248-E865C8AB0E1E}"/>
            </c:ext>
          </c:extLst>
        </c:ser>
        <c:ser>
          <c:idx val="2"/>
          <c:order val="2"/>
          <c:tx>
            <c:strRef>
              <c:f>EEGSA!$A$140</c:f>
              <c:strCache>
                <c:ptCount val="1"/>
                <c:pt idx="0">
                  <c:v>MTHD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EEGSA!$Z$134:$AS$134</c:f>
              <c:numCache>
                <c:formatCode>mmm\-yy</c:formatCode>
                <c:ptCount val="20"/>
                <c:pt idx="0">
                  <c:v>43313</c:v>
                </c:pt>
                <c:pt idx="1">
                  <c:v>43405</c:v>
                </c:pt>
                <c:pt idx="2">
                  <c:v>43497</c:v>
                </c:pt>
                <c:pt idx="3">
                  <c:v>43586</c:v>
                </c:pt>
                <c:pt idx="4">
                  <c:v>43678</c:v>
                </c:pt>
                <c:pt idx="5">
                  <c:v>43770</c:v>
                </c:pt>
                <c:pt idx="6">
                  <c:v>43862</c:v>
                </c:pt>
                <c:pt idx="7">
                  <c:v>43952</c:v>
                </c:pt>
                <c:pt idx="8">
                  <c:v>44044</c:v>
                </c:pt>
                <c:pt idx="9">
                  <c:v>44136</c:v>
                </c:pt>
                <c:pt idx="10">
                  <c:v>44228</c:v>
                </c:pt>
                <c:pt idx="11">
                  <c:v>44317</c:v>
                </c:pt>
                <c:pt idx="12">
                  <c:v>44409</c:v>
                </c:pt>
                <c:pt idx="13">
                  <c:v>44501</c:v>
                </c:pt>
                <c:pt idx="14">
                  <c:v>44593</c:v>
                </c:pt>
                <c:pt idx="15">
                  <c:v>44682</c:v>
                </c:pt>
                <c:pt idx="16">
                  <c:v>44774</c:v>
                </c:pt>
                <c:pt idx="17">
                  <c:v>44866</c:v>
                </c:pt>
                <c:pt idx="18">
                  <c:v>44958</c:v>
                </c:pt>
                <c:pt idx="19">
                  <c:v>45047</c:v>
                </c:pt>
              </c:numCache>
            </c:numRef>
          </c:cat>
          <c:val>
            <c:numRef>
              <c:f>EEGSA!$Z$140:$AS$140</c:f>
              <c:numCache>
                <c:formatCode>0.000000</c:formatCode>
                <c:ptCount val="20"/>
                <c:pt idx="0">
                  <c:v>0.73205399999999998</c:v>
                </c:pt>
                <c:pt idx="1">
                  <c:v>0.77959299999999998</c:v>
                </c:pt>
                <c:pt idx="2">
                  <c:v>0.83028100000000005</c:v>
                </c:pt>
                <c:pt idx="3">
                  <c:v>0.92510599999999998</c:v>
                </c:pt>
                <c:pt idx="4">
                  <c:v>0.95224799999999998</c:v>
                </c:pt>
                <c:pt idx="5">
                  <c:v>0.94873700000000005</c:v>
                </c:pt>
                <c:pt idx="6">
                  <c:v>0.94922399999999996</c:v>
                </c:pt>
                <c:pt idx="7">
                  <c:v>0.91694299999999995</c:v>
                </c:pt>
                <c:pt idx="8">
                  <c:v>0.89002499999999996</c:v>
                </c:pt>
                <c:pt idx="9">
                  <c:v>0.90002700000000002</c:v>
                </c:pt>
                <c:pt idx="10">
                  <c:v>0.88396399999999997</c:v>
                </c:pt>
                <c:pt idx="11">
                  <c:v>0.89316399999999996</c:v>
                </c:pt>
                <c:pt idx="12">
                  <c:v>0.89389300000000005</c:v>
                </c:pt>
                <c:pt idx="13">
                  <c:v>0.91883999999999999</c:v>
                </c:pt>
                <c:pt idx="14">
                  <c:v>0.94104900000000002</c:v>
                </c:pt>
                <c:pt idx="15">
                  <c:v>0.981456</c:v>
                </c:pt>
                <c:pt idx="16">
                  <c:v>1.0329900000000001</c:v>
                </c:pt>
                <c:pt idx="17">
                  <c:v>1.0329930000000001</c:v>
                </c:pt>
                <c:pt idx="18">
                  <c:v>1.0210809999999999</c:v>
                </c:pt>
                <c:pt idx="19">
                  <c:v>1.022777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4F-4447-8248-E865C8AB0E1E}"/>
            </c:ext>
          </c:extLst>
        </c:ser>
        <c:ser>
          <c:idx val="3"/>
          <c:order val="3"/>
          <c:tx>
            <c:strRef>
              <c:f>EEGSA!$A$136</c:f>
              <c:strCache>
                <c:ptCount val="1"/>
                <c:pt idx="0">
                  <c:v>BTSA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EEGSA!$Z$136:$AS$136</c:f>
              <c:numCache>
                <c:formatCode>0.000000</c:formatCode>
                <c:ptCount val="20"/>
                <c:pt idx="0">
                  <c:v>1.1789149999999999</c:v>
                </c:pt>
                <c:pt idx="1">
                  <c:v>1.2264539999999999</c:v>
                </c:pt>
                <c:pt idx="2">
                  <c:v>1.2852140000000001</c:v>
                </c:pt>
                <c:pt idx="3">
                  <c:v>1.35199</c:v>
                </c:pt>
                <c:pt idx="4">
                  <c:v>1.3823049999999999</c:v>
                </c:pt>
                <c:pt idx="5">
                  <c:v>1.391281</c:v>
                </c:pt>
                <c:pt idx="6">
                  <c:v>1.382606</c:v>
                </c:pt>
                <c:pt idx="7">
                  <c:v>1.357442</c:v>
                </c:pt>
                <c:pt idx="8">
                  <c:v>1.3349530000000001</c:v>
                </c:pt>
                <c:pt idx="9">
                  <c:v>1.3449549999999999</c:v>
                </c:pt>
                <c:pt idx="10">
                  <c:v>1.3528150000000001</c:v>
                </c:pt>
                <c:pt idx="11">
                  <c:v>1.371283</c:v>
                </c:pt>
                <c:pt idx="12">
                  <c:v>1.371178</c:v>
                </c:pt>
                <c:pt idx="13">
                  <c:v>1.3961250000000001</c:v>
                </c:pt>
                <c:pt idx="14">
                  <c:v>1.4194610000000001</c:v>
                </c:pt>
                <c:pt idx="15">
                  <c:v>1.4634339999999999</c:v>
                </c:pt>
                <c:pt idx="16">
                  <c:v>1.5245850000000001</c:v>
                </c:pt>
                <c:pt idx="17">
                  <c:v>1.5245880000000001</c:v>
                </c:pt>
                <c:pt idx="18">
                  <c:v>1.5262070000000001</c:v>
                </c:pt>
                <c:pt idx="19">
                  <c:v>1.525185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4F-4447-8248-E865C8AB0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832415"/>
        <c:axId val="349828575"/>
      </c:lineChart>
      <c:dateAx>
        <c:axId val="349832415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49828575"/>
        <c:crosses val="autoZero"/>
        <c:auto val="1"/>
        <c:lblOffset val="100"/>
        <c:baseTimeUnit val="months"/>
      </c:dateAx>
      <c:valAx>
        <c:axId val="349828575"/>
        <c:scaling>
          <c:orientation val="minMax"/>
          <c:max val="1.6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49832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DEOCSA 2013-2018</a:t>
            </a:r>
          </a:p>
        </c:rich>
      </c:tx>
      <c:layout>
        <c:manualLayout>
          <c:xMode val="edge"/>
          <c:yMode val="edge"/>
          <c:x val="0.33804855643044618"/>
          <c:y val="0.333333333333333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DEOCSA!$B$139</c:f>
              <c:strCache>
                <c:ptCount val="1"/>
                <c:pt idx="0">
                  <c:v>BTS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DEOCSA!$F$138:$Y$138</c:f>
              <c:numCache>
                <c:formatCode>mmm\-yy</c:formatCode>
                <c:ptCount val="20"/>
                <c:pt idx="0">
                  <c:v>41487</c:v>
                </c:pt>
                <c:pt idx="1">
                  <c:v>41579</c:v>
                </c:pt>
                <c:pt idx="2">
                  <c:v>41671</c:v>
                </c:pt>
                <c:pt idx="3">
                  <c:v>41760</c:v>
                </c:pt>
                <c:pt idx="4">
                  <c:v>41852</c:v>
                </c:pt>
                <c:pt idx="5">
                  <c:v>41944</c:v>
                </c:pt>
                <c:pt idx="6">
                  <c:v>42036</c:v>
                </c:pt>
                <c:pt idx="7">
                  <c:v>42125</c:v>
                </c:pt>
                <c:pt idx="8">
                  <c:v>42217</c:v>
                </c:pt>
                <c:pt idx="9">
                  <c:v>42309</c:v>
                </c:pt>
                <c:pt idx="10">
                  <c:v>42401</c:v>
                </c:pt>
                <c:pt idx="11">
                  <c:v>42491</c:v>
                </c:pt>
                <c:pt idx="12">
                  <c:v>42583</c:v>
                </c:pt>
                <c:pt idx="13">
                  <c:v>42675</c:v>
                </c:pt>
                <c:pt idx="14">
                  <c:v>42767</c:v>
                </c:pt>
                <c:pt idx="15">
                  <c:v>42856</c:v>
                </c:pt>
                <c:pt idx="16">
                  <c:v>42948</c:v>
                </c:pt>
                <c:pt idx="17">
                  <c:v>43040</c:v>
                </c:pt>
                <c:pt idx="18">
                  <c:v>43132</c:v>
                </c:pt>
                <c:pt idx="19">
                  <c:v>43221</c:v>
                </c:pt>
              </c:numCache>
            </c:numRef>
          </c:cat>
          <c:val>
            <c:numRef>
              <c:f>DEOCSA!$F$139:$Y$139</c:f>
              <c:numCache>
                <c:formatCode>0.000000</c:formatCode>
                <c:ptCount val="20"/>
                <c:pt idx="0">
                  <c:v>1.8120769999999999</c:v>
                </c:pt>
                <c:pt idx="1">
                  <c:v>1.802087</c:v>
                </c:pt>
                <c:pt idx="2">
                  <c:v>1.80206</c:v>
                </c:pt>
                <c:pt idx="3">
                  <c:v>1.802055</c:v>
                </c:pt>
                <c:pt idx="4">
                  <c:v>1.801855</c:v>
                </c:pt>
                <c:pt idx="5">
                  <c:v>1.801156</c:v>
                </c:pt>
                <c:pt idx="6">
                  <c:v>1.781833</c:v>
                </c:pt>
                <c:pt idx="7">
                  <c:v>1.6401110000000001</c:v>
                </c:pt>
                <c:pt idx="8">
                  <c:v>1.640034</c:v>
                </c:pt>
                <c:pt idx="9">
                  <c:v>1.6600649999999999</c:v>
                </c:pt>
                <c:pt idx="10">
                  <c:v>1.6605799999999999</c:v>
                </c:pt>
                <c:pt idx="11">
                  <c:v>1.679044</c:v>
                </c:pt>
                <c:pt idx="12">
                  <c:v>1.6975800000000001</c:v>
                </c:pt>
                <c:pt idx="13">
                  <c:v>1.6976230000000001</c:v>
                </c:pt>
                <c:pt idx="14">
                  <c:v>1.6973050000000001</c:v>
                </c:pt>
                <c:pt idx="15">
                  <c:v>1.770192</c:v>
                </c:pt>
                <c:pt idx="16">
                  <c:v>1.7851939999999999</c:v>
                </c:pt>
                <c:pt idx="17">
                  <c:v>1.779026</c:v>
                </c:pt>
                <c:pt idx="18">
                  <c:v>1.816373</c:v>
                </c:pt>
                <c:pt idx="19">
                  <c:v>1.8602050000000001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C5-4440-AE26-EA0415D52912}"/>
            </c:ext>
          </c:extLst>
        </c:ser>
        <c:ser>
          <c:idx val="1"/>
          <c:order val="1"/>
          <c:tx>
            <c:strRef>
              <c:f>DEOCSA!$B$142</c:f>
              <c:strCache>
                <c:ptCount val="1"/>
                <c:pt idx="0">
                  <c:v>BTHD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DEOCSA!$F$138:$Y$138</c:f>
              <c:numCache>
                <c:formatCode>mmm\-yy</c:formatCode>
                <c:ptCount val="20"/>
                <c:pt idx="0">
                  <c:v>41487</c:v>
                </c:pt>
                <c:pt idx="1">
                  <c:v>41579</c:v>
                </c:pt>
                <c:pt idx="2">
                  <c:v>41671</c:v>
                </c:pt>
                <c:pt idx="3">
                  <c:v>41760</c:v>
                </c:pt>
                <c:pt idx="4">
                  <c:v>41852</c:v>
                </c:pt>
                <c:pt idx="5">
                  <c:v>41944</c:v>
                </c:pt>
                <c:pt idx="6">
                  <c:v>42036</c:v>
                </c:pt>
                <c:pt idx="7">
                  <c:v>42125</c:v>
                </c:pt>
                <c:pt idx="8">
                  <c:v>42217</c:v>
                </c:pt>
                <c:pt idx="9">
                  <c:v>42309</c:v>
                </c:pt>
                <c:pt idx="10">
                  <c:v>42401</c:v>
                </c:pt>
                <c:pt idx="11">
                  <c:v>42491</c:v>
                </c:pt>
                <c:pt idx="12">
                  <c:v>42583</c:v>
                </c:pt>
                <c:pt idx="13">
                  <c:v>42675</c:v>
                </c:pt>
                <c:pt idx="14">
                  <c:v>42767</c:v>
                </c:pt>
                <c:pt idx="15">
                  <c:v>42856</c:v>
                </c:pt>
                <c:pt idx="16">
                  <c:v>42948</c:v>
                </c:pt>
                <c:pt idx="17">
                  <c:v>43040</c:v>
                </c:pt>
                <c:pt idx="18">
                  <c:v>43132</c:v>
                </c:pt>
                <c:pt idx="19">
                  <c:v>43221</c:v>
                </c:pt>
              </c:numCache>
            </c:numRef>
          </c:cat>
          <c:val>
            <c:numRef>
              <c:f>DEOCSA!$F$142:$Y$142</c:f>
              <c:numCache>
                <c:formatCode>General</c:formatCode>
                <c:ptCount val="20"/>
                <c:pt idx="0">
                  <c:v>1.033685</c:v>
                </c:pt>
                <c:pt idx="1">
                  <c:v>1.023695</c:v>
                </c:pt>
                <c:pt idx="2" formatCode="0.000000">
                  <c:v>1.0278389999999999</c:v>
                </c:pt>
                <c:pt idx="3" formatCode="0.000000">
                  <c:v>1.0622860000000001</c:v>
                </c:pt>
                <c:pt idx="4" formatCode="0.000000">
                  <c:v>1.0598110000000001</c:v>
                </c:pt>
                <c:pt idx="5" formatCode="0.000000">
                  <c:v>1.0591120000000001</c:v>
                </c:pt>
                <c:pt idx="6" formatCode="0.000000">
                  <c:v>1.0418780000000001</c:v>
                </c:pt>
                <c:pt idx="7" formatCode="0.000000">
                  <c:v>0.92166199999999998</c:v>
                </c:pt>
                <c:pt idx="8" formatCode="0.000000">
                  <c:v>0.91788099999999995</c:v>
                </c:pt>
                <c:pt idx="9" formatCode="0.000000">
                  <c:v>0.93791199999999997</c:v>
                </c:pt>
                <c:pt idx="10" formatCode="0.000000">
                  <c:v>0.93273499999999998</c:v>
                </c:pt>
                <c:pt idx="11" formatCode="0.000000">
                  <c:v>0.94265100000000002</c:v>
                </c:pt>
                <c:pt idx="12" formatCode="0.000000">
                  <c:v>0.95506400000000002</c:v>
                </c:pt>
                <c:pt idx="13" formatCode="0.000000">
                  <c:v>0.95510700000000004</c:v>
                </c:pt>
                <c:pt idx="14" formatCode="0.000000">
                  <c:v>0.95273099999999999</c:v>
                </c:pt>
                <c:pt idx="15" formatCode="0.000000">
                  <c:v>1.059887</c:v>
                </c:pt>
                <c:pt idx="16" formatCode="0.000000">
                  <c:v>1.0745960000000001</c:v>
                </c:pt>
                <c:pt idx="17" formatCode="0.000000">
                  <c:v>1.0684279999999999</c:v>
                </c:pt>
                <c:pt idx="18" formatCode="0.000000">
                  <c:v>1.0960479999999999</c:v>
                </c:pt>
                <c:pt idx="19" formatCode="0.000000">
                  <c:v>1.138171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C5-4440-AE26-EA0415D52912}"/>
            </c:ext>
          </c:extLst>
        </c:ser>
        <c:ser>
          <c:idx val="2"/>
          <c:order val="2"/>
          <c:tx>
            <c:strRef>
              <c:f>DEOCSA!$B$145</c:f>
              <c:strCache>
                <c:ptCount val="1"/>
                <c:pt idx="0">
                  <c:v>MTHD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DEOCSA!$F$138:$Y$138</c:f>
              <c:numCache>
                <c:formatCode>mmm\-yy</c:formatCode>
                <c:ptCount val="20"/>
                <c:pt idx="0">
                  <c:v>41487</c:v>
                </c:pt>
                <c:pt idx="1">
                  <c:v>41579</c:v>
                </c:pt>
                <c:pt idx="2">
                  <c:v>41671</c:v>
                </c:pt>
                <c:pt idx="3">
                  <c:v>41760</c:v>
                </c:pt>
                <c:pt idx="4">
                  <c:v>41852</c:v>
                </c:pt>
                <c:pt idx="5">
                  <c:v>41944</c:v>
                </c:pt>
                <c:pt idx="6">
                  <c:v>42036</c:v>
                </c:pt>
                <c:pt idx="7">
                  <c:v>42125</c:v>
                </c:pt>
                <c:pt idx="8">
                  <c:v>42217</c:v>
                </c:pt>
                <c:pt idx="9">
                  <c:v>42309</c:v>
                </c:pt>
                <c:pt idx="10">
                  <c:v>42401</c:v>
                </c:pt>
                <c:pt idx="11">
                  <c:v>42491</c:v>
                </c:pt>
                <c:pt idx="12">
                  <c:v>42583</c:v>
                </c:pt>
                <c:pt idx="13">
                  <c:v>42675</c:v>
                </c:pt>
                <c:pt idx="14">
                  <c:v>42767</c:v>
                </c:pt>
                <c:pt idx="15">
                  <c:v>42856</c:v>
                </c:pt>
                <c:pt idx="16">
                  <c:v>42948</c:v>
                </c:pt>
                <c:pt idx="17">
                  <c:v>43040</c:v>
                </c:pt>
                <c:pt idx="18">
                  <c:v>43132</c:v>
                </c:pt>
                <c:pt idx="19">
                  <c:v>43221</c:v>
                </c:pt>
              </c:numCache>
            </c:numRef>
          </c:cat>
          <c:val>
            <c:numRef>
              <c:f>DEOCSA!$F$145:$Y$145</c:f>
              <c:numCache>
                <c:formatCode>General</c:formatCode>
                <c:ptCount val="20"/>
                <c:pt idx="0">
                  <c:v>0.90841000000000005</c:v>
                </c:pt>
                <c:pt idx="1">
                  <c:v>0.89842</c:v>
                </c:pt>
                <c:pt idx="2">
                  <c:v>0.90256400000000003</c:v>
                </c:pt>
                <c:pt idx="3">
                  <c:v>0.93428</c:v>
                </c:pt>
                <c:pt idx="4">
                  <c:v>0.93180499999999999</c:v>
                </c:pt>
                <c:pt idx="5">
                  <c:v>0.93110599999999999</c:v>
                </c:pt>
                <c:pt idx="6">
                  <c:v>0.91387200000000002</c:v>
                </c:pt>
                <c:pt idx="7">
                  <c:v>0.78215900000000005</c:v>
                </c:pt>
                <c:pt idx="8">
                  <c:v>0.77837800000000001</c:v>
                </c:pt>
                <c:pt idx="9">
                  <c:v>0.79840900000000004</c:v>
                </c:pt>
                <c:pt idx="10">
                  <c:v>0.79323200000000005</c:v>
                </c:pt>
                <c:pt idx="11">
                  <c:v>0.83011100000000004</c:v>
                </c:pt>
                <c:pt idx="12">
                  <c:v>0.84252400000000005</c:v>
                </c:pt>
                <c:pt idx="13">
                  <c:v>0.84256699999999995</c:v>
                </c:pt>
                <c:pt idx="14" formatCode="0.000000">
                  <c:v>0.84019100000000002</c:v>
                </c:pt>
                <c:pt idx="15" formatCode="0.000000">
                  <c:v>0.93171999999999999</c:v>
                </c:pt>
                <c:pt idx="16" formatCode="0.000000">
                  <c:v>0.94642899999999996</c:v>
                </c:pt>
                <c:pt idx="17" formatCode="0.000000">
                  <c:v>0.94026100000000001</c:v>
                </c:pt>
                <c:pt idx="18" formatCode="0.000000">
                  <c:v>0.96788099999999999</c:v>
                </c:pt>
                <c:pt idx="19" formatCode="0.000000">
                  <c:v>1.009792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C5-4440-AE26-EA0415D52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638847"/>
        <c:axId val="152640287"/>
      </c:lineChart>
      <c:dateAx>
        <c:axId val="15263884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52640287"/>
        <c:crosses val="autoZero"/>
        <c:auto val="1"/>
        <c:lblOffset val="100"/>
        <c:baseTimeUnit val="months"/>
      </c:dateAx>
      <c:valAx>
        <c:axId val="152640287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52638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DEOCSA 2018-2023</a:t>
            </a:r>
          </a:p>
        </c:rich>
      </c:tx>
      <c:layout>
        <c:manualLayout>
          <c:xMode val="edge"/>
          <c:yMode val="edge"/>
          <c:x val="0.32693744531933511"/>
          <c:y val="0.3611111111111110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DEOCSA!$B$139</c:f>
              <c:strCache>
                <c:ptCount val="1"/>
                <c:pt idx="0">
                  <c:v>BTS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DEOCSA!$Z$138:$AS$138</c:f>
              <c:numCache>
                <c:formatCode>mmm\-yy</c:formatCode>
                <c:ptCount val="20"/>
                <c:pt idx="0">
                  <c:v>43313</c:v>
                </c:pt>
                <c:pt idx="1">
                  <c:v>43405</c:v>
                </c:pt>
                <c:pt idx="2">
                  <c:v>43497</c:v>
                </c:pt>
                <c:pt idx="3">
                  <c:v>43586</c:v>
                </c:pt>
                <c:pt idx="4">
                  <c:v>43678</c:v>
                </c:pt>
                <c:pt idx="5">
                  <c:v>43770</c:v>
                </c:pt>
                <c:pt idx="6">
                  <c:v>43862</c:v>
                </c:pt>
                <c:pt idx="7">
                  <c:v>43952</c:v>
                </c:pt>
                <c:pt idx="8">
                  <c:v>44044</c:v>
                </c:pt>
                <c:pt idx="9">
                  <c:v>44136</c:v>
                </c:pt>
                <c:pt idx="10">
                  <c:v>44228</c:v>
                </c:pt>
                <c:pt idx="11">
                  <c:v>44317</c:v>
                </c:pt>
                <c:pt idx="12">
                  <c:v>44409</c:v>
                </c:pt>
                <c:pt idx="13">
                  <c:v>44501</c:v>
                </c:pt>
                <c:pt idx="14">
                  <c:v>44593</c:v>
                </c:pt>
                <c:pt idx="15">
                  <c:v>44682</c:v>
                </c:pt>
                <c:pt idx="16">
                  <c:v>44774</c:v>
                </c:pt>
                <c:pt idx="17">
                  <c:v>44866</c:v>
                </c:pt>
                <c:pt idx="18">
                  <c:v>44958</c:v>
                </c:pt>
                <c:pt idx="19">
                  <c:v>45047</c:v>
                </c:pt>
              </c:numCache>
            </c:numRef>
          </c:cat>
          <c:val>
            <c:numRef>
              <c:f>DEOCSA!$Z$139:$AS$139</c:f>
              <c:numCache>
                <c:formatCode>0.000000</c:formatCode>
                <c:ptCount val="20"/>
                <c:pt idx="0">
                  <c:v>1.877956</c:v>
                </c:pt>
                <c:pt idx="1">
                  <c:v>1.9129989999999999</c:v>
                </c:pt>
                <c:pt idx="2">
                  <c:v>1.9520150000000001</c:v>
                </c:pt>
                <c:pt idx="3">
                  <c:v>1.982251</c:v>
                </c:pt>
                <c:pt idx="4">
                  <c:v>1.950102</c:v>
                </c:pt>
                <c:pt idx="5">
                  <c:v>1.9902150000000001</c:v>
                </c:pt>
                <c:pt idx="6">
                  <c:v>1.9496009999999999</c:v>
                </c:pt>
                <c:pt idx="7">
                  <c:v>1.9396070000000001</c:v>
                </c:pt>
                <c:pt idx="8">
                  <c:v>1.9396180000000001</c:v>
                </c:pt>
                <c:pt idx="9">
                  <c:v>1.969597</c:v>
                </c:pt>
                <c:pt idx="10">
                  <c:v>1.998553</c:v>
                </c:pt>
                <c:pt idx="11">
                  <c:v>2.0155569999999998</c:v>
                </c:pt>
                <c:pt idx="12">
                  <c:v>2.0155270000000001</c:v>
                </c:pt>
                <c:pt idx="13">
                  <c:v>2.0604079999999998</c:v>
                </c:pt>
                <c:pt idx="14">
                  <c:v>2.1084170000000002</c:v>
                </c:pt>
                <c:pt idx="15">
                  <c:v>2.2484389999999999</c:v>
                </c:pt>
                <c:pt idx="16">
                  <c:v>2.3284419999999999</c:v>
                </c:pt>
                <c:pt idx="17">
                  <c:v>2.3284389999999999</c:v>
                </c:pt>
                <c:pt idx="18">
                  <c:v>2.3284090000000002</c:v>
                </c:pt>
                <c:pt idx="19">
                  <c:v>2.3284069999999999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C-4BF6-BD67-1974926D6556}"/>
            </c:ext>
          </c:extLst>
        </c:ser>
        <c:ser>
          <c:idx val="1"/>
          <c:order val="1"/>
          <c:tx>
            <c:strRef>
              <c:f>DEOCSA!$B$142</c:f>
              <c:strCache>
                <c:ptCount val="1"/>
                <c:pt idx="0">
                  <c:v>BTHD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DEOCSA!$Z$138:$AS$138</c:f>
              <c:numCache>
                <c:formatCode>mmm\-yy</c:formatCode>
                <c:ptCount val="20"/>
                <c:pt idx="0">
                  <c:v>43313</c:v>
                </c:pt>
                <c:pt idx="1">
                  <c:v>43405</c:v>
                </c:pt>
                <c:pt idx="2">
                  <c:v>43497</c:v>
                </c:pt>
                <c:pt idx="3">
                  <c:v>43586</c:v>
                </c:pt>
                <c:pt idx="4">
                  <c:v>43678</c:v>
                </c:pt>
                <c:pt idx="5">
                  <c:v>43770</c:v>
                </c:pt>
                <c:pt idx="6">
                  <c:v>43862</c:v>
                </c:pt>
                <c:pt idx="7">
                  <c:v>43952</c:v>
                </c:pt>
                <c:pt idx="8">
                  <c:v>44044</c:v>
                </c:pt>
                <c:pt idx="9">
                  <c:v>44136</c:v>
                </c:pt>
                <c:pt idx="10">
                  <c:v>44228</c:v>
                </c:pt>
                <c:pt idx="11">
                  <c:v>44317</c:v>
                </c:pt>
                <c:pt idx="12">
                  <c:v>44409</c:v>
                </c:pt>
                <c:pt idx="13">
                  <c:v>44501</c:v>
                </c:pt>
                <c:pt idx="14">
                  <c:v>44593</c:v>
                </c:pt>
                <c:pt idx="15">
                  <c:v>44682</c:v>
                </c:pt>
                <c:pt idx="16">
                  <c:v>44774</c:v>
                </c:pt>
                <c:pt idx="17">
                  <c:v>44866</c:v>
                </c:pt>
                <c:pt idx="18">
                  <c:v>44958</c:v>
                </c:pt>
                <c:pt idx="19">
                  <c:v>45047</c:v>
                </c:pt>
              </c:numCache>
            </c:numRef>
          </c:cat>
          <c:val>
            <c:numRef>
              <c:f>DEOCSA!$Z$142:$AS$142</c:f>
              <c:numCache>
                <c:formatCode>0.000000</c:formatCode>
                <c:ptCount val="20"/>
                <c:pt idx="0">
                  <c:v>1.147184</c:v>
                </c:pt>
                <c:pt idx="1">
                  <c:v>1.1822269999999999</c:v>
                </c:pt>
                <c:pt idx="2">
                  <c:v>1.2074339999999999</c:v>
                </c:pt>
                <c:pt idx="3">
                  <c:v>1.2308220000000001</c:v>
                </c:pt>
                <c:pt idx="4">
                  <c:v>1.2027240000000001</c:v>
                </c:pt>
                <c:pt idx="5">
                  <c:v>1.1746260000000002</c:v>
                </c:pt>
                <c:pt idx="6">
                  <c:v>1.1465280000000002</c:v>
                </c:pt>
                <c:pt idx="7">
                  <c:v>1.1184289999999999</c:v>
                </c:pt>
                <c:pt idx="8">
                  <c:v>1.1184400000000001</c:v>
                </c:pt>
                <c:pt idx="9">
                  <c:v>1.131907</c:v>
                </c:pt>
                <c:pt idx="10">
                  <c:v>1.1608639999999999</c:v>
                </c:pt>
                <c:pt idx="11">
                  <c:v>1.190269</c:v>
                </c:pt>
                <c:pt idx="12">
                  <c:v>1.190239</c:v>
                </c:pt>
                <c:pt idx="13">
                  <c:v>1.228947</c:v>
                </c:pt>
                <c:pt idx="14">
                  <c:v>1.276956</c:v>
                </c:pt>
                <c:pt idx="15">
                  <c:v>1.214167</c:v>
                </c:pt>
                <c:pt idx="16">
                  <c:v>1.29417</c:v>
                </c:pt>
                <c:pt idx="17">
                  <c:v>1.4372240000000001</c:v>
                </c:pt>
                <c:pt idx="18">
                  <c:v>1.4371929999999999</c:v>
                </c:pt>
                <c:pt idx="19">
                  <c:v>1.4225559999999999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C-4BF6-BD67-1974926D6556}"/>
            </c:ext>
          </c:extLst>
        </c:ser>
        <c:ser>
          <c:idx val="2"/>
          <c:order val="2"/>
          <c:tx>
            <c:strRef>
              <c:f>DEOCSA!$B$145</c:f>
              <c:strCache>
                <c:ptCount val="1"/>
                <c:pt idx="0">
                  <c:v>MTHD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DEOCSA!$Z$138:$AS$138</c:f>
              <c:numCache>
                <c:formatCode>mmm\-yy</c:formatCode>
                <c:ptCount val="20"/>
                <c:pt idx="0">
                  <c:v>43313</c:v>
                </c:pt>
                <c:pt idx="1">
                  <c:v>43405</c:v>
                </c:pt>
                <c:pt idx="2">
                  <c:v>43497</c:v>
                </c:pt>
                <c:pt idx="3">
                  <c:v>43586</c:v>
                </c:pt>
                <c:pt idx="4">
                  <c:v>43678</c:v>
                </c:pt>
                <c:pt idx="5">
                  <c:v>43770</c:v>
                </c:pt>
                <c:pt idx="6">
                  <c:v>43862</c:v>
                </c:pt>
                <c:pt idx="7">
                  <c:v>43952</c:v>
                </c:pt>
                <c:pt idx="8">
                  <c:v>44044</c:v>
                </c:pt>
                <c:pt idx="9">
                  <c:v>44136</c:v>
                </c:pt>
                <c:pt idx="10">
                  <c:v>44228</c:v>
                </c:pt>
                <c:pt idx="11">
                  <c:v>44317</c:v>
                </c:pt>
                <c:pt idx="12">
                  <c:v>44409</c:v>
                </c:pt>
                <c:pt idx="13">
                  <c:v>44501</c:v>
                </c:pt>
                <c:pt idx="14">
                  <c:v>44593</c:v>
                </c:pt>
                <c:pt idx="15">
                  <c:v>44682</c:v>
                </c:pt>
                <c:pt idx="16">
                  <c:v>44774</c:v>
                </c:pt>
                <c:pt idx="17">
                  <c:v>44866</c:v>
                </c:pt>
                <c:pt idx="18">
                  <c:v>44958</c:v>
                </c:pt>
                <c:pt idx="19">
                  <c:v>45047</c:v>
                </c:pt>
              </c:numCache>
            </c:numRef>
          </c:cat>
          <c:val>
            <c:numRef>
              <c:f>DEOCSA!$Z$145:$AS$145</c:f>
              <c:numCache>
                <c:formatCode>0.000000</c:formatCode>
                <c:ptCount val="20"/>
                <c:pt idx="0">
                  <c:v>1.018805</c:v>
                </c:pt>
                <c:pt idx="1">
                  <c:v>1.0538479999999999</c:v>
                </c:pt>
                <c:pt idx="2">
                  <c:v>1.0790550000000001</c:v>
                </c:pt>
                <c:pt idx="3">
                  <c:v>1.10639</c:v>
                </c:pt>
                <c:pt idx="4">
                  <c:v>1.0780080000000001</c:v>
                </c:pt>
                <c:pt idx="5">
                  <c:v>1.0496260000000002</c:v>
                </c:pt>
                <c:pt idx="6">
                  <c:v>1.0212440000000003</c:v>
                </c:pt>
                <c:pt idx="7">
                  <c:v>0.99286200000000002</c:v>
                </c:pt>
                <c:pt idx="8">
                  <c:v>0.99287300000000001</c:v>
                </c:pt>
                <c:pt idx="9">
                  <c:v>1.00634</c:v>
                </c:pt>
                <c:pt idx="10">
                  <c:v>1.0352969999999999</c:v>
                </c:pt>
                <c:pt idx="11">
                  <c:v>1.064702</c:v>
                </c:pt>
                <c:pt idx="12">
                  <c:v>1.0646720000000001</c:v>
                </c:pt>
                <c:pt idx="13">
                  <c:v>1.10338</c:v>
                </c:pt>
                <c:pt idx="14">
                  <c:v>1.151389</c:v>
                </c:pt>
                <c:pt idx="15">
                  <c:v>1.0886</c:v>
                </c:pt>
                <c:pt idx="16">
                  <c:v>1.1686030000000001</c:v>
                </c:pt>
                <c:pt idx="17">
                  <c:v>1.293094</c:v>
                </c:pt>
                <c:pt idx="18">
                  <c:v>1.2930630000000001</c:v>
                </c:pt>
                <c:pt idx="19">
                  <c:v>1.274162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C-4BF6-BD67-1974926D6556}"/>
            </c:ext>
          </c:extLst>
        </c:ser>
        <c:ser>
          <c:idx val="3"/>
          <c:order val="3"/>
          <c:tx>
            <c:strRef>
              <c:f>DEOCSA!$B$140</c:f>
              <c:strCache>
                <c:ptCount val="1"/>
                <c:pt idx="0">
                  <c:v>BTSA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DEOCSA!$Z$141:$AS$141</c:f>
              <c:numCache>
                <c:formatCode>General</c:formatCode>
                <c:ptCount val="20"/>
                <c:pt idx="7" formatCode="0.000000">
                  <c:v>2.0537830000000001</c:v>
                </c:pt>
                <c:pt idx="8" formatCode="0.000000">
                  <c:v>1.9784440000000001</c:v>
                </c:pt>
                <c:pt idx="9" formatCode="0.000000">
                  <c:v>2.0084219999999999</c:v>
                </c:pt>
                <c:pt idx="10" formatCode="0.000000">
                  <c:v>2.0373790000000001</c:v>
                </c:pt>
                <c:pt idx="11" formatCode="0.000000">
                  <c:v>2.0538129999999999</c:v>
                </c:pt>
                <c:pt idx="12" formatCode="0.000000">
                  <c:v>2.0537830000000001</c:v>
                </c:pt>
                <c:pt idx="13" formatCode="0.000000">
                  <c:v>2.0986630000000002</c:v>
                </c:pt>
                <c:pt idx="14" formatCode="0.000000">
                  <c:v>2.1466720000000001</c:v>
                </c:pt>
                <c:pt idx="15" formatCode="0.000000">
                  <c:v>2.2845339999999998</c:v>
                </c:pt>
                <c:pt idx="16" formatCode="0.000000">
                  <c:v>2.3645369999999999</c:v>
                </c:pt>
                <c:pt idx="17" formatCode="0.000000">
                  <c:v>2.3645339999999999</c:v>
                </c:pt>
                <c:pt idx="18" formatCode="0.000000">
                  <c:v>2.364503</c:v>
                </c:pt>
                <c:pt idx="19" formatCode="0.000000">
                  <c:v>2.3644440000000002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C-4BF6-BD67-1974926D6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435023"/>
        <c:axId val="897435503"/>
      </c:lineChart>
      <c:dateAx>
        <c:axId val="89743502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97435503"/>
        <c:crosses val="autoZero"/>
        <c:auto val="1"/>
        <c:lblOffset val="100"/>
        <c:baseTimeUnit val="months"/>
      </c:dateAx>
      <c:valAx>
        <c:axId val="897435503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97435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DEOCSA 2018-2023</a:t>
            </a:r>
          </a:p>
        </c:rich>
      </c:tx>
      <c:layout>
        <c:manualLayout>
          <c:xMode val="edge"/>
          <c:yMode val="edge"/>
          <c:x val="0.33804855643044618"/>
          <c:y val="0.3796296296296296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DEOCSA!$B$144</c:f>
              <c:strCache>
                <c:ptCount val="1"/>
                <c:pt idx="0">
                  <c:v>BTDfpA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DEOCSA!$Z$138:$AS$138</c:f>
              <c:numCache>
                <c:formatCode>mmm\-yy</c:formatCode>
                <c:ptCount val="20"/>
                <c:pt idx="0">
                  <c:v>43313</c:v>
                </c:pt>
                <c:pt idx="1">
                  <c:v>43405</c:v>
                </c:pt>
                <c:pt idx="2">
                  <c:v>43497</c:v>
                </c:pt>
                <c:pt idx="3">
                  <c:v>43586</c:v>
                </c:pt>
                <c:pt idx="4">
                  <c:v>43678</c:v>
                </c:pt>
                <c:pt idx="5">
                  <c:v>43770</c:v>
                </c:pt>
                <c:pt idx="6">
                  <c:v>43862</c:v>
                </c:pt>
                <c:pt idx="7">
                  <c:v>43952</c:v>
                </c:pt>
                <c:pt idx="8">
                  <c:v>44044</c:v>
                </c:pt>
                <c:pt idx="9">
                  <c:v>44136</c:v>
                </c:pt>
                <c:pt idx="10">
                  <c:v>44228</c:v>
                </c:pt>
                <c:pt idx="11">
                  <c:v>44317</c:v>
                </c:pt>
                <c:pt idx="12">
                  <c:v>44409</c:v>
                </c:pt>
                <c:pt idx="13">
                  <c:v>44501</c:v>
                </c:pt>
                <c:pt idx="14">
                  <c:v>44593</c:v>
                </c:pt>
                <c:pt idx="15">
                  <c:v>44682</c:v>
                </c:pt>
                <c:pt idx="16">
                  <c:v>44774</c:v>
                </c:pt>
                <c:pt idx="17">
                  <c:v>44866</c:v>
                </c:pt>
                <c:pt idx="18">
                  <c:v>44958</c:v>
                </c:pt>
                <c:pt idx="19">
                  <c:v>45047</c:v>
                </c:pt>
              </c:numCache>
            </c:numRef>
          </c:cat>
          <c:val>
            <c:numRef>
              <c:f>DEOCSA!$Z$144:$AS$144</c:f>
              <c:numCache>
                <c:formatCode>General</c:formatCode>
                <c:ptCount val="20"/>
                <c:pt idx="4" formatCode="0.000000">
                  <c:v>1.238002</c:v>
                </c:pt>
                <c:pt idx="5" formatCode="0.000000">
                  <c:v>1.184199</c:v>
                </c:pt>
                <c:pt idx="6" formatCode="0.000000">
                  <c:v>1.2348889999999999</c:v>
                </c:pt>
                <c:pt idx="7" formatCode="0.000000">
                  <c:v>1.1769474999999998</c:v>
                </c:pt>
                <c:pt idx="8" formatCode="0.000000">
                  <c:v>1.1190059999999999</c:v>
                </c:pt>
                <c:pt idx="9" formatCode="0.000000">
                  <c:v>1.1324730000000001</c:v>
                </c:pt>
                <c:pt idx="10" formatCode="0.000000">
                  <c:v>1.16143</c:v>
                </c:pt>
                <c:pt idx="11" formatCode="0.000000">
                  <c:v>1.168088</c:v>
                </c:pt>
                <c:pt idx="12" formatCode="0.000000">
                  <c:v>1.168058</c:v>
                </c:pt>
                <c:pt idx="13" formatCode="0.000000">
                  <c:v>1.206766</c:v>
                </c:pt>
                <c:pt idx="14" formatCode="0.000000">
                  <c:v>1.254775</c:v>
                </c:pt>
                <c:pt idx="15" formatCode="0.000000">
                  <c:v>1.3887499999999999</c:v>
                </c:pt>
                <c:pt idx="16" formatCode="0.000000">
                  <c:v>1.468753</c:v>
                </c:pt>
                <c:pt idx="17" formatCode="0.000000">
                  <c:v>1.439203</c:v>
                </c:pt>
                <c:pt idx="18" formatCode="0.000000">
                  <c:v>1.4391719999999999</c:v>
                </c:pt>
                <c:pt idx="19" formatCode="0.000000">
                  <c:v>1.4238150000000001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E-413E-BA7D-3572E8D86EDF}"/>
            </c:ext>
          </c:extLst>
        </c:ser>
        <c:ser>
          <c:idx val="1"/>
          <c:order val="1"/>
          <c:tx>
            <c:strRef>
              <c:f>DEOCSA!$B$147</c:f>
              <c:strCache>
                <c:ptCount val="1"/>
                <c:pt idx="0">
                  <c:v>MTDfpA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DEOCSA!$Z$138:$AS$138</c:f>
              <c:numCache>
                <c:formatCode>mmm\-yy</c:formatCode>
                <c:ptCount val="20"/>
                <c:pt idx="0">
                  <c:v>43313</c:v>
                </c:pt>
                <c:pt idx="1">
                  <c:v>43405</c:v>
                </c:pt>
                <c:pt idx="2">
                  <c:v>43497</c:v>
                </c:pt>
                <c:pt idx="3">
                  <c:v>43586</c:v>
                </c:pt>
                <c:pt idx="4">
                  <c:v>43678</c:v>
                </c:pt>
                <c:pt idx="5">
                  <c:v>43770</c:v>
                </c:pt>
                <c:pt idx="6">
                  <c:v>43862</c:v>
                </c:pt>
                <c:pt idx="7">
                  <c:v>43952</c:v>
                </c:pt>
                <c:pt idx="8">
                  <c:v>44044</c:v>
                </c:pt>
                <c:pt idx="9">
                  <c:v>44136</c:v>
                </c:pt>
                <c:pt idx="10">
                  <c:v>44228</c:v>
                </c:pt>
                <c:pt idx="11">
                  <c:v>44317</c:v>
                </c:pt>
                <c:pt idx="12">
                  <c:v>44409</c:v>
                </c:pt>
                <c:pt idx="13">
                  <c:v>44501</c:v>
                </c:pt>
                <c:pt idx="14">
                  <c:v>44593</c:v>
                </c:pt>
                <c:pt idx="15">
                  <c:v>44682</c:v>
                </c:pt>
                <c:pt idx="16">
                  <c:v>44774</c:v>
                </c:pt>
                <c:pt idx="17">
                  <c:v>44866</c:v>
                </c:pt>
                <c:pt idx="18">
                  <c:v>44958</c:v>
                </c:pt>
                <c:pt idx="19">
                  <c:v>45047</c:v>
                </c:pt>
              </c:numCache>
            </c:numRef>
          </c:cat>
          <c:val>
            <c:numRef>
              <c:f>DEOCSA!$Z$147:$AS$147</c:f>
              <c:numCache>
                <c:formatCode>General</c:formatCode>
                <c:ptCount val="20"/>
                <c:pt idx="4" formatCode="0.000000">
                  <c:v>1.113632</c:v>
                </c:pt>
                <c:pt idx="5" formatCode="0.000000">
                  <c:v>1.0598289999999999</c:v>
                </c:pt>
                <c:pt idx="6" formatCode="0.000000">
                  <c:v>1.110519</c:v>
                </c:pt>
                <c:pt idx="7" formatCode="0.000000">
                  <c:v>1.052068</c:v>
                </c:pt>
                <c:pt idx="8" formatCode="0.000000">
                  <c:v>0.99361699999999997</c:v>
                </c:pt>
                <c:pt idx="9" formatCode="0.000000">
                  <c:v>1.0070840000000001</c:v>
                </c:pt>
                <c:pt idx="10" formatCode="0.000000">
                  <c:v>1.036041</c:v>
                </c:pt>
                <c:pt idx="11" formatCode="0.000000">
                  <c:v>1.045029</c:v>
                </c:pt>
                <c:pt idx="12" formatCode="0.000000">
                  <c:v>1.044999</c:v>
                </c:pt>
                <c:pt idx="13" formatCode="0.000000">
                  <c:v>1.083707</c:v>
                </c:pt>
                <c:pt idx="14" formatCode="0.000000">
                  <c:v>1.1317159999999999</c:v>
                </c:pt>
                <c:pt idx="15" formatCode="0.000000">
                  <c:v>1.2449049999999999</c:v>
                </c:pt>
                <c:pt idx="16" formatCode="0.000000">
                  <c:v>1.324908</c:v>
                </c:pt>
                <c:pt idx="17" formatCode="0.000000">
                  <c:v>1.295358</c:v>
                </c:pt>
                <c:pt idx="18" formatCode="0.000000">
                  <c:v>1.2953269999999999</c:v>
                </c:pt>
                <c:pt idx="19" formatCode="0.000000">
                  <c:v>1.275782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E-413E-BA7D-3572E8D86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637407"/>
        <c:axId val="152638367"/>
      </c:lineChart>
      <c:dateAx>
        <c:axId val="15263740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52638367"/>
        <c:crosses val="autoZero"/>
        <c:auto val="1"/>
        <c:lblOffset val="100"/>
        <c:baseTimeUnit val="months"/>
      </c:dateAx>
      <c:valAx>
        <c:axId val="152638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5263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DEORSA 2013-2018</a:t>
            </a:r>
          </a:p>
        </c:rich>
      </c:tx>
      <c:layout>
        <c:manualLayout>
          <c:xMode val="edge"/>
          <c:yMode val="edge"/>
          <c:x val="0.33811789151356086"/>
          <c:y val="6.944444444444444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DEORSA!$B$139</c:f>
              <c:strCache>
                <c:ptCount val="1"/>
                <c:pt idx="0">
                  <c:v>BTS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DEORSA!$F$138:$Y$138</c:f>
              <c:numCache>
                <c:formatCode>mmm\-yy</c:formatCode>
                <c:ptCount val="20"/>
                <c:pt idx="0">
                  <c:v>41487</c:v>
                </c:pt>
                <c:pt idx="1">
                  <c:v>41579</c:v>
                </c:pt>
                <c:pt idx="2">
                  <c:v>41671</c:v>
                </c:pt>
                <c:pt idx="3">
                  <c:v>41760</c:v>
                </c:pt>
                <c:pt idx="4">
                  <c:v>41852</c:v>
                </c:pt>
                <c:pt idx="5">
                  <c:v>41944</c:v>
                </c:pt>
                <c:pt idx="6">
                  <c:v>42036</c:v>
                </c:pt>
                <c:pt idx="7">
                  <c:v>42125</c:v>
                </c:pt>
                <c:pt idx="8">
                  <c:v>42217</c:v>
                </c:pt>
                <c:pt idx="9">
                  <c:v>42309</c:v>
                </c:pt>
                <c:pt idx="10">
                  <c:v>42401</c:v>
                </c:pt>
                <c:pt idx="11">
                  <c:v>42491</c:v>
                </c:pt>
                <c:pt idx="12">
                  <c:v>42583</c:v>
                </c:pt>
                <c:pt idx="13">
                  <c:v>42675</c:v>
                </c:pt>
                <c:pt idx="14">
                  <c:v>42767</c:v>
                </c:pt>
                <c:pt idx="15">
                  <c:v>42856</c:v>
                </c:pt>
                <c:pt idx="16">
                  <c:v>42948</c:v>
                </c:pt>
                <c:pt idx="17">
                  <c:v>43040</c:v>
                </c:pt>
                <c:pt idx="18">
                  <c:v>43132</c:v>
                </c:pt>
                <c:pt idx="19">
                  <c:v>43221</c:v>
                </c:pt>
              </c:numCache>
            </c:numRef>
          </c:cat>
          <c:val>
            <c:numRef>
              <c:f>DEORSA!$F$139:$Y$139</c:f>
              <c:numCache>
                <c:formatCode>0.000000</c:formatCode>
                <c:ptCount val="20"/>
                <c:pt idx="0">
                  <c:v>1.9706630000000001</c:v>
                </c:pt>
                <c:pt idx="1">
                  <c:v>1.925098</c:v>
                </c:pt>
                <c:pt idx="2">
                  <c:v>1.9250080000000001</c:v>
                </c:pt>
                <c:pt idx="3">
                  <c:v>1.9249670000000001</c:v>
                </c:pt>
                <c:pt idx="4">
                  <c:v>1.9246220000000001</c:v>
                </c:pt>
                <c:pt idx="5">
                  <c:v>1.9234819999999999</c:v>
                </c:pt>
                <c:pt idx="6">
                  <c:v>1.8203819999999999</c:v>
                </c:pt>
                <c:pt idx="7">
                  <c:v>1.599863</c:v>
                </c:pt>
                <c:pt idx="8">
                  <c:v>1.5604690000000001</c:v>
                </c:pt>
                <c:pt idx="9">
                  <c:v>1.5604009999999999</c:v>
                </c:pt>
                <c:pt idx="10">
                  <c:v>1.560352</c:v>
                </c:pt>
                <c:pt idx="11">
                  <c:v>1.5603279999999999</c:v>
                </c:pt>
                <c:pt idx="12">
                  <c:v>1.570344</c:v>
                </c:pt>
                <c:pt idx="13">
                  <c:v>1.570643</c:v>
                </c:pt>
                <c:pt idx="14">
                  <c:v>1.5703180000000001</c:v>
                </c:pt>
                <c:pt idx="15">
                  <c:v>1.6609149999999999</c:v>
                </c:pt>
                <c:pt idx="16">
                  <c:v>1.675913</c:v>
                </c:pt>
                <c:pt idx="17">
                  <c:v>1.6698759999999999</c:v>
                </c:pt>
                <c:pt idx="18">
                  <c:v>1.704858</c:v>
                </c:pt>
                <c:pt idx="19">
                  <c:v>1.7381059999999999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01-47EC-A81F-72DE4634ABFB}"/>
            </c:ext>
          </c:extLst>
        </c:ser>
        <c:ser>
          <c:idx val="1"/>
          <c:order val="1"/>
          <c:tx>
            <c:strRef>
              <c:f>DEORSA!$B$142</c:f>
              <c:strCache>
                <c:ptCount val="1"/>
                <c:pt idx="0">
                  <c:v>BTHD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DEORSA!$F$138:$Y$138</c:f>
              <c:numCache>
                <c:formatCode>mmm\-yy</c:formatCode>
                <c:ptCount val="20"/>
                <c:pt idx="0">
                  <c:v>41487</c:v>
                </c:pt>
                <c:pt idx="1">
                  <c:v>41579</c:v>
                </c:pt>
                <c:pt idx="2">
                  <c:v>41671</c:v>
                </c:pt>
                <c:pt idx="3">
                  <c:v>41760</c:v>
                </c:pt>
                <c:pt idx="4">
                  <c:v>41852</c:v>
                </c:pt>
                <c:pt idx="5">
                  <c:v>41944</c:v>
                </c:pt>
                <c:pt idx="6">
                  <c:v>42036</c:v>
                </c:pt>
                <c:pt idx="7">
                  <c:v>42125</c:v>
                </c:pt>
                <c:pt idx="8">
                  <c:v>42217</c:v>
                </c:pt>
                <c:pt idx="9">
                  <c:v>42309</c:v>
                </c:pt>
                <c:pt idx="10">
                  <c:v>42401</c:v>
                </c:pt>
                <c:pt idx="11">
                  <c:v>42491</c:v>
                </c:pt>
                <c:pt idx="12">
                  <c:v>42583</c:v>
                </c:pt>
                <c:pt idx="13">
                  <c:v>42675</c:v>
                </c:pt>
                <c:pt idx="14">
                  <c:v>42767</c:v>
                </c:pt>
                <c:pt idx="15">
                  <c:v>42856</c:v>
                </c:pt>
                <c:pt idx="16">
                  <c:v>42948</c:v>
                </c:pt>
                <c:pt idx="17">
                  <c:v>43040</c:v>
                </c:pt>
                <c:pt idx="18">
                  <c:v>43132</c:v>
                </c:pt>
                <c:pt idx="19">
                  <c:v>43221</c:v>
                </c:pt>
              </c:numCache>
            </c:numRef>
          </c:cat>
          <c:val>
            <c:numRef>
              <c:f>DEORSA!$F$142:$Y$142</c:f>
              <c:numCache>
                <c:formatCode>General</c:formatCode>
                <c:ptCount val="20"/>
                <c:pt idx="0">
                  <c:v>1.3302240000000001</c:v>
                </c:pt>
                <c:pt idx="1">
                  <c:v>1.284659</c:v>
                </c:pt>
                <c:pt idx="2" formatCode="0.000000">
                  <c:v>1.2800750000000001</c:v>
                </c:pt>
                <c:pt idx="3" formatCode="0.000000">
                  <c:v>1.2715460000000001</c:v>
                </c:pt>
                <c:pt idx="4" formatCode="0.000000">
                  <c:v>1.2677849999999999</c:v>
                </c:pt>
                <c:pt idx="5" formatCode="0.000000">
                  <c:v>1.266645</c:v>
                </c:pt>
                <c:pt idx="6" formatCode="0.000000">
                  <c:v>1.1661980000000001</c:v>
                </c:pt>
                <c:pt idx="7" formatCode="0.000000">
                  <c:v>0.94265100000000002</c:v>
                </c:pt>
                <c:pt idx="8" formatCode="0.000000">
                  <c:v>0.89976999999999996</c:v>
                </c:pt>
                <c:pt idx="9" formatCode="0.000000">
                  <c:v>0.899702</c:v>
                </c:pt>
                <c:pt idx="10" formatCode="0.000000">
                  <c:v>0.89433600000000002</c:v>
                </c:pt>
                <c:pt idx="11" formatCode="0.000000">
                  <c:v>0.88490800000000003</c:v>
                </c:pt>
                <c:pt idx="12" formatCode="0.000000">
                  <c:v>0.88951999999999998</c:v>
                </c:pt>
                <c:pt idx="13" formatCode="0.000000">
                  <c:v>0.88981900000000003</c:v>
                </c:pt>
                <c:pt idx="14" formatCode="0.000000">
                  <c:v>0.88772499999999999</c:v>
                </c:pt>
                <c:pt idx="15" formatCode="0.000000">
                  <c:v>0.98490800000000001</c:v>
                </c:pt>
                <c:pt idx="16" formatCode="0.000000">
                  <c:v>0.99887499999999996</c:v>
                </c:pt>
                <c:pt idx="17" formatCode="0.000000">
                  <c:v>0.992838</c:v>
                </c:pt>
                <c:pt idx="18" formatCode="0.000000">
                  <c:v>1.0177773999999999</c:v>
                </c:pt>
                <c:pt idx="19" formatCode="0.000000">
                  <c:v>1.06107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01-47EC-A81F-72DE4634ABFB}"/>
            </c:ext>
          </c:extLst>
        </c:ser>
        <c:ser>
          <c:idx val="2"/>
          <c:order val="2"/>
          <c:tx>
            <c:strRef>
              <c:f>DEORSA!$B$145</c:f>
              <c:strCache>
                <c:ptCount val="1"/>
                <c:pt idx="0">
                  <c:v>MTHD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DEORSA!$F$138:$Y$138</c:f>
              <c:numCache>
                <c:formatCode>mmm\-yy</c:formatCode>
                <c:ptCount val="20"/>
                <c:pt idx="0">
                  <c:v>41487</c:v>
                </c:pt>
                <c:pt idx="1">
                  <c:v>41579</c:v>
                </c:pt>
                <c:pt idx="2">
                  <c:v>41671</c:v>
                </c:pt>
                <c:pt idx="3">
                  <c:v>41760</c:v>
                </c:pt>
                <c:pt idx="4">
                  <c:v>41852</c:v>
                </c:pt>
                <c:pt idx="5">
                  <c:v>41944</c:v>
                </c:pt>
                <c:pt idx="6">
                  <c:v>42036</c:v>
                </c:pt>
                <c:pt idx="7">
                  <c:v>42125</c:v>
                </c:pt>
                <c:pt idx="8">
                  <c:v>42217</c:v>
                </c:pt>
                <c:pt idx="9">
                  <c:v>42309</c:v>
                </c:pt>
                <c:pt idx="10">
                  <c:v>42401</c:v>
                </c:pt>
                <c:pt idx="11">
                  <c:v>42491</c:v>
                </c:pt>
                <c:pt idx="12">
                  <c:v>42583</c:v>
                </c:pt>
                <c:pt idx="13">
                  <c:v>42675</c:v>
                </c:pt>
                <c:pt idx="14">
                  <c:v>42767</c:v>
                </c:pt>
                <c:pt idx="15">
                  <c:v>42856</c:v>
                </c:pt>
                <c:pt idx="16">
                  <c:v>42948</c:v>
                </c:pt>
                <c:pt idx="17">
                  <c:v>43040</c:v>
                </c:pt>
                <c:pt idx="18">
                  <c:v>43132</c:v>
                </c:pt>
                <c:pt idx="19">
                  <c:v>43221</c:v>
                </c:pt>
              </c:numCache>
            </c:numRef>
          </c:cat>
          <c:val>
            <c:numRef>
              <c:f>DEORSA!$F$145:$Y$145</c:f>
              <c:numCache>
                <c:formatCode>General</c:formatCode>
                <c:ptCount val="20"/>
                <c:pt idx="0">
                  <c:v>1.1724140000000001</c:v>
                </c:pt>
                <c:pt idx="1">
                  <c:v>1.126849</c:v>
                </c:pt>
                <c:pt idx="2">
                  <c:v>1.1222650000000001</c:v>
                </c:pt>
                <c:pt idx="3">
                  <c:v>1.123826</c:v>
                </c:pt>
                <c:pt idx="4">
                  <c:v>1.1200650000000001</c:v>
                </c:pt>
                <c:pt idx="5">
                  <c:v>1.1189249999999999</c:v>
                </c:pt>
                <c:pt idx="6">
                  <c:v>1.018478</c:v>
                </c:pt>
                <c:pt idx="7">
                  <c:v>0.80961899999999998</c:v>
                </c:pt>
                <c:pt idx="8">
                  <c:v>0.76673800000000003</c:v>
                </c:pt>
                <c:pt idx="9">
                  <c:v>0.76666999999999996</c:v>
                </c:pt>
                <c:pt idx="10">
                  <c:v>0.76130399999999998</c:v>
                </c:pt>
                <c:pt idx="11">
                  <c:v>0.78679900000000003</c:v>
                </c:pt>
                <c:pt idx="12">
                  <c:v>0.79141099999999998</c:v>
                </c:pt>
                <c:pt idx="13">
                  <c:v>0.79171000000000002</c:v>
                </c:pt>
                <c:pt idx="14" formatCode="0.000000">
                  <c:v>0.78961599999999998</c:v>
                </c:pt>
                <c:pt idx="15" formatCode="0.000000">
                  <c:v>0.87770000000000004</c:v>
                </c:pt>
                <c:pt idx="16" formatCode="0.000000">
                  <c:v>0.89166699999999999</c:v>
                </c:pt>
                <c:pt idx="17" formatCode="0.000000">
                  <c:v>0.88563000000000003</c:v>
                </c:pt>
                <c:pt idx="18" formatCode="0.000000">
                  <c:v>0.91056599999999999</c:v>
                </c:pt>
                <c:pt idx="19" formatCode="0.000000">
                  <c:v>0.94959499999999997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01-47EC-A81F-72DE4634A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438863"/>
        <c:axId val="897438383"/>
      </c:lineChart>
      <c:dateAx>
        <c:axId val="89743886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97438383"/>
        <c:crosses val="autoZero"/>
        <c:auto val="1"/>
        <c:lblOffset val="100"/>
        <c:baseTimeUnit val="months"/>
      </c:dateAx>
      <c:valAx>
        <c:axId val="89743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97438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DEORSA 2018-2023</a:t>
            </a:r>
          </a:p>
        </c:rich>
      </c:tx>
      <c:layout>
        <c:manualLayout>
          <c:xMode val="edge"/>
          <c:yMode val="edge"/>
          <c:x val="0.34367344706911634"/>
          <c:y val="6.9444444444444448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DEORSA!$B$139</c:f>
              <c:strCache>
                <c:ptCount val="1"/>
                <c:pt idx="0">
                  <c:v>BTS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DEORSA!$Z$138:$AS$138</c:f>
              <c:numCache>
                <c:formatCode>mmm\-yy</c:formatCode>
                <c:ptCount val="20"/>
                <c:pt idx="0">
                  <c:v>43313</c:v>
                </c:pt>
                <c:pt idx="1">
                  <c:v>43405</c:v>
                </c:pt>
                <c:pt idx="2">
                  <c:v>43497</c:v>
                </c:pt>
                <c:pt idx="3">
                  <c:v>43586</c:v>
                </c:pt>
                <c:pt idx="4">
                  <c:v>43678</c:v>
                </c:pt>
                <c:pt idx="5">
                  <c:v>43770</c:v>
                </c:pt>
                <c:pt idx="6">
                  <c:v>43862</c:v>
                </c:pt>
                <c:pt idx="7">
                  <c:v>43952</c:v>
                </c:pt>
                <c:pt idx="8">
                  <c:v>44044</c:v>
                </c:pt>
                <c:pt idx="9">
                  <c:v>44136</c:v>
                </c:pt>
                <c:pt idx="10">
                  <c:v>44228</c:v>
                </c:pt>
                <c:pt idx="11">
                  <c:v>44317</c:v>
                </c:pt>
                <c:pt idx="12">
                  <c:v>44409</c:v>
                </c:pt>
                <c:pt idx="13">
                  <c:v>44501</c:v>
                </c:pt>
                <c:pt idx="14">
                  <c:v>44593</c:v>
                </c:pt>
                <c:pt idx="15">
                  <c:v>44682</c:v>
                </c:pt>
                <c:pt idx="16">
                  <c:v>44774</c:v>
                </c:pt>
                <c:pt idx="17">
                  <c:v>44866</c:v>
                </c:pt>
                <c:pt idx="18">
                  <c:v>44958</c:v>
                </c:pt>
                <c:pt idx="19">
                  <c:v>45047</c:v>
                </c:pt>
              </c:numCache>
            </c:numRef>
          </c:cat>
          <c:val>
            <c:numRef>
              <c:f>DEORSA!$Z$139:$AS$139</c:f>
              <c:numCache>
                <c:formatCode>0.000000</c:formatCode>
                <c:ptCount val="20"/>
                <c:pt idx="0">
                  <c:v>1.749854</c:v>
                </c:pt>
                <c:pt idx="1">
                  <c:v>1.784888</c:v>
                </c:pt>
                <c:pt idx="2">
                  <c:v>0.88772499999999999</c:v>
                </c:pt>
                <c:pt idx="3">
                  <c:v>0.98490800000000001</c:v>
                </c:pt>
                <c:pt idx="4">
                  <c:v>0.99887499999999996</c:v>
                </c:pt>
                <c:pt idx="5">
                  <c:v>0.992838</c:v>
                </c:pt>
                <c:pt idx="6">
                  <c:v>1.8177939999999999</c:v>
                </c:pt>
                <c:pt idx="7">
                  <c:v>1.8078050000000001</c:v>
                </c:pt>
                <c:pt idx="8">
                  <c:v>1.8077939999999999</c:v>
                </c:pt>
                <c:pt idx="9">
                  <c:v>1.8374919999999999</c:v>
                </c:pt>
                <c:pt idx="10">
                  <c:v>1.865475</c:v>
                </c:pt>
                <c:pt idx="11">
                  <c:v>1.8844829999999999</c:v>
                </c:pt>
                <c:pt idx="12">
                  <c:v>1.884457</c:v>
                </c:pt>
                <c:pt idx="13">
                  <c:v>1.929073</c:v>
                </c:pt>
                <c:pt idx="14">
                  <c:v>1.978469</c:v>
                </c:pt>
                <c:pt idx="15">
                  <c:v>2.1185079999999998</c:v>
                </c:pt>
                <c:pt idx="16">
                  <c:v>2.1984880000000002</c:v>
                </c:pt>
                <c:pt idx="17">
                  <c:v>2.1984880000000002</c:v>
                </c:pt>
                <c:pt idx="18">
                  <c:v>2.1983969999999999</c:v>
                </c:pt>
                <c:pt idx="19">
                  <c:v>2.198391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AB-4421-B19F-9FDEB51C4C50}"/>
            </c:ext>
          </c:extLst>
        </c:ser>
        <c:ser>
          <c:idx val="1"/>
          <c:order val="1"/>
          <c:tx>
            <c:strRef>
              <c:f>DEORSA!$B$142</c:f>
              <c:strCache>
                <c:ptCount val="1"/>
                <c:pt idx="0">
                  <c:v>BTHD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DEORSA!$Z$142:$AS$142</c:f>
              <c:numCache>
                <c:formatCode>0.000000</c:formatCode>
                <c:ptCount val="20"/>
                <c:pt idx="0">
                  <c:v>1.0650679999999999</c:v>
                </c:pt>
                <c:pt idx="1">
                  <c:v>1.1001019999999999</c:v>
                </c:pt>
                <c:pt idx="2">
                  <c:v>1.126965</c:v>
                </c:pt>
                <c:pt idx="3">
                  <c:v>1.1599410000000001</c:v>
                </c:pt>
                <c:pt idx="4">
                  <c:v>1.138101</c:v>
                </c:pt>
                <c:pt idx="5">
                  <c:v>1.1162609999999999</c:v>
                </c:pt>
                <c:pt idx="6">
                  <c:v>1.0944209999999999</c:v>
                </c:pt>
                <c:pt idx="7">
                  <c:v>1.072581</c:v>
                </c:pt>
                <c:pt idx="8">
                  <c:v>1.07257</c:v>
                </c:pt>
                <c:pt idx="9">
                  <c:v>1.086711</c:v>
                </c:pt>
                <c:pt idx="10">
                  <c:v>1.1146940000000001</c:v>
                </c:pt>
                <c:pt idx="11">
                  <c:v>1.133057</c:v>
                </c:pt>
                <c:pt idx="12">
                  <c:v>1.1330309999999999</c:v>
                </c:pt>
                <c:pt idx="13">
                  <c:v>1.1756150000000001</c:v>
                </c:pt>
                <c:pt idx="14">
                  <c:v>1.2250099999999999</c:v>
                </c:pt>
                <c:pt idx="15">
                  <c:v>1.353119</c:v>
                </c:pt>
                <c:pt idx="16">
                  <c:v>1.4330989999999999</c:v>
                </c:pt>
                <c:pt idx="17">
                  <c:v>1.4062410000000001</c:v>
                </c:pt>
                <c:pt idx="18">
                  <c:v>1.40615</c:v>
                </c:pt>
                <c:pt idx="19">
                  <c:v>1.3924300000000001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AB-4421-B19F-9FDEB51C4C50}"/>
            </c:ext>
          </c:extLst>
        </c:ser>
        <c:ser>
          <c:idx val="2"/>
          <c:order val="2"/>
          <c:tx>
            <c:strRef>
              <c:f>DEORSA!$B$145</c:f>
              <c:strCache>
                <c:ptCount val="1"/>
                <c:pt idx="0">
                  <c:v>MTHD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DEORSA!$Z$145:$AS$145</c:f>
              <c:numCache>
                <c:formatCode>0.000000</c:formatCode>
                <c:ptCount val="20"/>
                <c:pt idx="0">
                  <c:v>0.95359300000000002</c:v>
                </c:pt>
                <c:pt idx="1">
                  <c:v>0.98862700000000003</c:v>
                </c:pt>
                <c:pt idx="2">
                  <c:v>1.01549</c:v>
                </c:pt>
                <c:pt idx="3">
                  <c:v>1.046087</c:v>
                </c:pt>
                <c:pt idx="4">
                  <c:v>1.024489</c:v>
                </c:pt>
                <c:pt idx="5">
                  <c:v>1.002891</c:v>
                </c:pt>
                <c:pt idx="6">
                  <c:v>0.98129299999999997</c:v>
                </c:pt>
                <c:pt idx="7">
                  <c:v>0.95969499999999996</c:v>
                </c:pt>
                <c:pt idx="8">
                  <c:v>0.95968399999999998</c:v>
                </c:pt>
                <c:pt idx="9">
                  <c:v>0.97382500000000005</c:v>
                </c:pt>
                <c:pt idx="10">
                  <c:v>1.001808</c:v>
                </c:pt>
                <c:pt idx="11">
                  <c:v>1.013744</c:v>
                </c:pt>
                <c:pt idx="12">
                  <c:v>1.0137179999999999</c:v>
                </c:pt>
                <c:pt idx="13">
                  <c:v>1.0563020000000001</c:v>
                </c:pt>
                <c:pt idx="14">
                  <c:v>1.1056969999999999</c:v>
                </c:pt>
                <c:pt idx="15">
                  <c:v>1.217085</c:v>
                </c:pt>
                <c:pt idx="16">
                  <c:v>1.2970649999999999</c:v>
                </c:pt>
                <c:pt idx="17">
                  <c:v>1.2702070000000001</c:v>
                </c:pt>
                <c:pt idx="18">
                  <c:v>1.270116</c:v>
                </c:pt>
                <c:pt idx="19">
                  <c:v>1.2516529999999999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AB-4421-B19F-9FDEB51C4C50}"/>
            </c:ext>
          </c:extLst>
        </c:ser>
        <c:ser>
          <c:idx val="3"/>
          <c:order val="3"/>
          <c:tx>
            <c:strRef>
              <c:f>DEORSA!$B$140</c:f>
              <c:strCache>
                <c:ptCount val="1"/>
                <c:pt idx="0">
                  <c:v>BTSA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DEORSA!$Z$140:$AS$140</c:f>
              <c:numCache>
                <c:formatCode>General</c:formatCode>
                <c:ptCount val="20"/>
                <c:pt idx="4" formatCode="0.000000">
                  <c:v>0.89832999999999996</c:v>
                </c:pt>
                <c:pt idx="5" formatCode="0.000000">
                  <c:v>0.892293</c:v>
                </c:pt>
                <c:pt idx="6" formatCode="0.000000">
                  <c:v>1.639929</c:v>
                </c:pt>
                <c:pt idx="7" formatCode="0.000000">
                  <c:v>1.6232314999999999</c:v>
                </c:pt>
                <c:pt idx="8" formatCode="0.000000">
                  <c:v>1.6065339999999999</c:v>
                </c:pt>
                <c:pt idx="9" formatCode="0.000000">
                  <c:v>1.6319760000000001</c:v>
                </c:pt>
                <c:pt idx="10" formatCode="0.000000">
                  <c:v>1.659958</c:v>
                </c:pt>
                <c:pt idx="11" formatCode="0.000000">
                  <c:v>1.6779059999999999</c:v>
                </c:pt>
                <c:pt idx="12" formatCode="0.000000">
                  <c:v>1.67788</c:v>
                </c:pt>
                <c:pt idx="13" formatCode="0.000000">
                  <c:v>1.72194</c:v>
                </c:pt>
                <c:pt idx="14" formatCode="0.000000">
                  <c:v>1.7713350000000001</c:v>
                </c:pt>
                <c:pt idx="15" formatCode="0.000000">
                  <c:v>1.906231</c:v>
                </c:pt>
                <c:pt idx="16" formatCode="0.000000">
                  <c:v>1.98621</c:v>
                </c:pt>
                <c:pt idx="17" formatCode="0.000000">
                  <c:v>1.9788619999999999</c:v>
                </c:pt>
                <c:pt idx="18" formatCode="0.000000">
                  <c:v>1.9787710000000001</c:v>
                </c:pt>
                <c:pt idx="19" formatCode="0.000000">
                  <c:v>1.975112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AB-4421-B19F-9FDEB51C4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461903"/>
        <c:axId val="897462863"/>
      </c:lineChart>
      <c:dateAx>
        <c:axId val="897461903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97462863"/>
        <c:crosses val="autoZero"/>
        <c:auto val="1"/>
        <c:lblOffset val="100"/>
        <c:baseTimeUnit val="months"/>
      </c:dateAx>
      <c:valAx>
        <c:axId val="897462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9746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DEORSA 2018-2023</a:t>
            </a:r>
          </a:p>
        </c:rich>
      </c:tx>
      <c:layout>
        <c:manualLayout>
          <c:xMode val="edge"/>
          <c:yMode val="edge"/>
          <c:x val="0.32978455818022745"/>
          <c:y val="0.3796296296296296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DEORSA!$B$144</c:f>
              <c:strCache>
                <c:ptCount val="1"/>
                <c:pt idx="0">
                  <c:v>BTDfpA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DEORSA!$Z$138:$AS$138</c:f>
              <c:numCache>
                <c:formatCode>mmm\-yy</c:formatCode>
                <c:ptCount val="20"/>
                <c:pt idx="0">
                  <c:v>43313</c:v>
                </c:pt>
                <c:pt idx="1">
                  <c:v>43405</c:v>
                </c:pt>
                <c:pt idx="2">
                  <c:v>43497</c:v>
                </c:pt>
                <c:pt idx="3">
                  <c:v>43586</c:v>
                </c:pt>
                <c:pt idx="4">
                  <c:v>43678</c:v>
                </c:pt>
                <c:pt idx="5">
                  <c:v>43770</c:v>
                </c:pt>
                <c:pt idx="6">
                  <c:v>43862</c:v>
                </c:pt>
                <c:pt idx="7">
                  <c:v>43952</c:v>
                </c:pt>
                <c:pt idx="8">
                  <c:v>44044</c:v>
                </c:pt>
                <c:pt idx="9">
                  <c:v>44136</c:v>
                </c:pt>
                <c:pt idx="10">
                  <c:v>44228</c:v>
                </c:pt>
                <c:pt idx="11">
                  <c:v>44317</c:v>
                </c:pt>
                <c:pt idx="12">
                  <c:v>44409</c:v>
                </c:pt>
                <c:pt idx="13">
                  <c:v>44501</c:v>
                </c:pt>
                <c:pt idx="14">
                  <c:v>44593</c:v>
                </c:pt>
                <c:pt idx="15">
                  <c:v>44682</c:v>
                </c:pt>
                <c:pt idx="16">
                  <c:v>44774</c:v>
                </c:pt>
                <c:pt idx="17">
                  <c:v>44866</c:v>
                </c:pt>
                <c:pt idx="18">
                  <c:v>44958</c:v>
                </c:pt>
                <c:pt idx="19">
                  <c:v>45047</c:v>
                </c:pt>
              </c:numCache>
            </c:numRef>
          </c:cat>
          <c:val>
            <c:numRef>
              <c:f>DEORSA!$Z$144:$AS$144</c:f>
              <c:numCache>
                <c:formatCode>General</c:formatCode>
                <c:ptCount val="20"/>
                <c:pt idx="4" formatCode="0.000000">
                  <c:v>1.0656669999999999</c:v>
                </c:pt>
                <c:pt idx="5" formatCode="0.000000">
                  <c:v>1.1007009999999999</c:v>
                </c:pt>
                <c:pt idx="6" formatCode="0.000000">
                  <c:v>1.168066</c:v>
                </c:pt>
                <c:pt idx="7" formatCode="0.000000">
                  <c:v>1.1226289999999999</c:v>
                </c:pt>
                <c:pt idx="8" formatCode="0.000000">
                  <c:v>1.0771919999999999</c:v>
                </c:pt>
                <c:pt idx="9" formatCode="0.000000">
                  <c:v>1.0913330000000001</c:v>
                </c:pt>
                <c:pt idx="10" formatCode="0.000000">
                  <c:v>1.119316</c:v>
                </c:pt>
                <c:pt idx="11" formatCode="0.000000">
                  <c:v>1.13354</c:v>
                </c:pt>
                <c:pt idx="12" formatCode="0.000000">
                  <c:v>1.1335139999999999</c:v>
                </c:pt>
                <c:pt idx="13" formatCode="0.000000">
                  <c:v>1.1760980000000001</c:v>
                </c:pt>
                <c:pt idx="14" formatCode="0.000000">
                  <c:v>1.2254929999999999</c:v>
                </c:pt>
                <c:pt idx="15" formatCode="0.000000">
                  <c:v>1.3517349999999999</c:v>
                </c:pt>
                <c:pt idx="16" formatCode="0.000000">
                  <c:v>1.4317150000000001</c:v>
                </c:pt>
                <c:pt idx="17" formatCode="0.000000">
                  <c:v>1.404857</c:v>
                </c:pt>
                <c:pt idx="18" formatCode="0.000000">
                  <c:v>1.404766</c:v>
                </c:pt>
                <c:pt idx="19" formatCode="0.000000">
                  <c:v>1.3912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1D-4269-BCB0-7B81E39F223F}"/>
            </c:ext>
          </c:extLst>
        </c:ser>
        <c:ser>
          <c:idx val="1"/>
          <c:order val="1"/>
          <c:tx>
            <c:strRef>
              <c:f>DEORSA!$B$147</c:f>
              <c:strCache>
                <c:ptCount val="1"/>
                <c:pt idx="0">
                  <c:v>MTDfpA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DEORSA!$Z$138:$AS$138</c:f>
              <c:numCache>
                <c:formatCode>mmm\-yy</c:formatCode>
                <c:ptCount val="20"/>
                <c:pt idx="0">
                  <c:v>43313</c:v>
                </c:pt>
                <c:pt idx="1">
                  <c:v>43405</c:v>
                </c:pt>
                <c:pt idx="2">
                  <c:v>43497</c:v>
                </c:pt>
                <c:pt idx="3">
                  <c:v>43586</c:v>
                </c:pt>
                <c:pt idx="4">
                  <c:v>43678</c:v>
                </c:pt>
                <c:pt idx="5">
                  <c:v>43770</c:v>
                </c:pt>
                <c:pt idx="6">
                  <c:v>43862</c:v>
                </c:pt>
                <c:pt idx="7">
                  <c:v>43952</c:v>
                </c:pt>
                <c:pt idx="8">
                  <c:v>44044</c:v>
                </c:pt>
                <c:pt idx="9">
                  <c:v>44136</c:v>
                </c:pt>
                <c:pt idx="10">
                  <c:v>44228</c:v>
                </c:pt>
                <c:pt idx="11">
                  <c:v>44317</c:v>
                </c:pt>
                <c:pt idx="12">
                  <c:v>44409</c:v>
                </c:pt>
                <c:pt idx="13">
                  <c:v>44501</c:v>
                </c:pt>
                <c:pt idx="14">
                  <c:v>44593</c:v>
                </c:pt>
                <c:pt idx="15">
                  <c:v>44682</c:v>
                </c:pt>
                <c:pt idx="16">
                  <c:v>44774</c:v>
                </c:pt>
                <c:pt idx="17">
                  <c:v>44866</c:v>
                </c:pt>
                <c:pt idx="18">
                  <c:v>44958</c:v>
                </c:pt>
                <c:pt idx="19">
                  <c:v>45047</c:v>
                </c:pt>
              </c:numCache>
            </c:numRef>
          </c:cat>
          <c:val>
            <c:numRef>
              <c:f>DEORSA!$Z$147:$AS$147</c:f>
              <c:numCache>
                <c:formatCode>General</c:formatCode>
                <c:ptCount val="20"/>
                <c:pt idx="4" formatCode="0.000000">
                  <c:v>0.95359300000000002</c:v>
                </c:pt>
                <c:pt idx="5" formatCode="0.000000">
                  <c:v>0.98862700000000003</c:v>
                </c:pt>
                <c:pt idx="6" formatCode="0.000000">
                  <c:v>1.052295</c:v>
                </c:pt>
                <c:pt idx="7" formatCode="0.000000">
                  <c:v>1.0080665</c:v>
                </c:pt>
                <c:pt idx="8" formatCode="0.000000">
                  <c:v>0.96383799999999997</c:v>
                </c:pt>
                <c:pt idx="9" formatCode="0.000000">
                  <c:v>0.97797900000000004</c:v>
                </c:pt>
                <c:pt idx="10" formatCode="0.000000">
                  <c:v>1.005692</c:v>
                </c:pt>
                <c:pt idx="11" formatCode="0.000000">
                  <c:v>1.014178</c:v>
                </c:pt>
                <c:pt idx="12" formatCode="0.000000">
                  <c:v>1.0141519999999999</c:v>
                </c:pt>
                <c:pt idx="13" formatCode="0.000000">
                  <c:v>1.0567359999999999</c:v>
                </c:pt>
                <c:pt idx="14" formatCode="0.000000">
                  <c:v>1.106131</c:v>
                </c:pt>
                <c:pt idx="15" formatCode="0.000000">
                  <c:v>1.21584</c:v>
                </c:pt>
                <c:pt idx="16" formatCode="0.000000">
                  <c:v>1.29582</c:v>
                </c:pt>
                <c:pt idx="17" formatCode="0.000000">
                  <c:v>1.2689619999999999</c:v>
                </c:pt>
                <c:pt idx="18" formatCode="0.000000">
                  <c:v>1.2688710000000001</c:v>
                </c:pt>
                <c:pt idx="19" formatCode="0.000000">
                  <c:v>1.2505470000000001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1D-4269-BCB0-7B81E39F2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636927"/>
        <c:axId val="152643167"/>
      </c:lineChart>
      <c:dateAx>
        <c:axId val="15263692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52643167"/>
        <c:crosses val="autoZero"/>
        <c:auto val="1"/>
        <c:lblOffset val="100"/>
        <c:baseTimeUnit val="months"/>
      </c:dateAx>
      <c:valAx>
        <c:axId val="15264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52636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219075</xdr:colOff>
      <xdr:row>114</xdr:row>
      <xdr:rowOff>109538</xdr:rowOff>
    </xdr:from>
    <xdr:to>
      <xdr:col>44</xdr:col>
      <xdr:colOff>523875</xdr:colOff>
      <xdr:row>129</xdr:row>
      <xdr:rowOff>138113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596AC03-BF10-33B0-71AD-F09239FA00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409575</xdr:colOff>
      <xdr:row>114</xdr:row>
      <xdr:rowOff>100013</xdr:rowOff>
    </xdr:from>
    <xdr:to>
      <xdr:col>29</xdr:col>
      <xdr:colOff>104775</xdr:colOff>
      <xdr:row>129</xdr:row>
      <xdr:rowOff>128588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14EF05F-2384-CAC0-90A5-DF6775FFBA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400050</xdr:colOff>
      <xdr:row>114</xdr:row>
      <xdr:rowOff>100013</xdr:rowOff>
    </xdr:from>
    <xdr:to>
      <xdr:col>37</xdr:col>
      <xdr:colOff>95250</xdr:colOff>
      <xdr:row>129</xdr:row>
      <xdr:rowOff>128588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C8B56C49-E63A-BAD0-0F23-029D91952D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464820</xdr:colOff>
      <xdr:row>119</xdr:row>
      <xdr:rowOff>15240</xdr:rowOff>
    </xdr:from>
    <xdr:to>
      <xdr:col>31</xdr:col>
      <xdr:colOff>160020</xdr:colOff>
      <xdr:row>134</xdr:row>
      <xdr:rowOff>15240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52B646D-8719-49A2-A8CF-11945D6BA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480060</xdr:colOff>
      <xdr:row>118</xdr:row>
      <xdr:rowOff>34290</xdr:rowOff>
    </xdr:from>
    <xdr:to>
      <xdr:col>40</xdr:col>
      <xdr:colOff>175260</xdr:colOff>
      <xdr:row>133</xdr:row>
      <xdr:rowOff>34290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CF63ADF-5492-F73A-2376-04EF96EFFE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40</xdr:col>
      <xdr:colOff>495300</xdr:colOff>
      <xdr:row>118</xdr:row>
      <xdr:rowOff>76200</xdr:rowOff>
    </xdr:from>
    <xdr:to>
      <xdr:col>48</xdr:col>
      <xdr:colOff>190500</xdr:colOff>
      <xdr:row>133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F8A50D8-955A-4A7F-AE9E-94F28DAC7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594360</xdr:colOff>
      <xdr:row>120</xdr:row>
      <xdr:rowOff>3810</xdr:rowOff>
    </xdr:from>
    <xdr:to>
      <xdr:col>22</xdr:col>
      <xdr:colOff>289560</xdr:colOff>
      <xdr:row>135</xdr:row>
      <xdr:rowOff>3810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0B5C2D-3F66-E183-1337-6AB79F32DD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594360</xdr:colOff>
      <xdr:row>120</xdr:row>
      <xdr:rowOff>148590</xdr:rowOff>
    </xdr:from>
    <xdr:to>
      <xdr:col>30</xdr:col>
      <xdr:colOff>205740</xdr:colOff>
      <xdr:row>135</xdr:row>
      <xdr:rowOff>148590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3C56F4C-4384-E136-6A32-C75E7B302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0</xdr:colOff>
      <xdr:row>121</xdr:row>
      <xdr:rowOff>0</xdr:rowOff>
    </xdr:from>
    <xdr:to>
      <xdr:col>39</xdr:col>
      <xdr:colOff>304800</xdr:colOff>
      <xdr:row>136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BB2F2F-6AD7-4FC9-94FE-2767419EFC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C64DF-BA8D-4EA9-B584-66E1DD776667}">
  <dimension ref="A1:AU141"/>
  <sheetViews>
    <sheetView topLeftCell="Z109" zoomScale="80" workbookViewId="0">
      <selection activeCell="AU141" sqref="AU139:AU141"/>
    </sheetView>
  </sheetViews>
  <sheetFormatPr defaultRowHeight="14.4" x14ac:dyDescent="0.3"/>
  <cols>
    <col min="1" max="1" width="44.21875" bestFit="1" customWidth="1"/>
    <col min="2" max="2" width="14.77734375" bestFit="1" customWidth="1"/>
    <col min="3" max="3" width="12.33203125" bestFit="1" customWidth="1"/>
    <col min="4" max="4" width="9.5546875" bestFit="1" customWidth="1"/>
    <col min="5" max="5" width="9.6640625" bestFit="1" customWidth="1"/>
    <col min="6" max="7" width="12.33203125" bestFit="1" customWidth="1"/>
    <col min="8" max="8" width="9.5546875" bestFit="1" customWidth="1"/>
    <col min="9" max="9" width="9.44140625" bestFit="1" customWidth="1"/>
    <col min="10" max="10" width="9.6640625" bestFit="1" customWidth="1"/>
    <col min="11" max="11" width="12.33203125" bestFit="1" customWidth="1"/>
  </cols>
  <sheetData>
    <row r="1" spans="1:6" x14ac:dyDescent="0.3">
      <c r="A1" t="s">
        <v>25</v>
      </c>
    </row>
    <row r="2" spans="1:6" x14ac:dyDescent="0.3">
      <c r="A2" s="1" t="s">
        <v>0</v>
      </c>
      <c r="B2" s="2" t="s">
        <v>15</v>
      </c>
      <c r="F2" s="2" t="s">
        <v>16</v>
      </c>
    </row>
    <row r="3" spans="1:6" x14ac:dyDescent="0.3">
      <c r="A3" s="3" t="s">
        <v>1</v>
      </c>
      <c r="B3" s="2" t="s">
        <v>2</v>
      </c>
      <c r="F3" s="4">
        <v>1.8290820000000001</v>
      </c>
    </row>
    <row r="4" spans="1:6" x14ac:dyDescent="0.3">
      <c r="A4" s="3" t="s">
        <v>3</v>
      </c>
      <c r="B4" s="2" t="s">
        <v>4</v>
      </c>
      <c r="F4" s="4">
        <v>1.4493849999999999</v>
      </c>
    </row>
    <row r="5" spans="1:6" x14ac:dyDescent="0.3">
      <c r="A5" s="3" t="s">
        <v>5</v>
      </c>
      <c r="B5" s="2" t="s">
        <v>6</v>
      </c>
      <c r="F5" s="4">
        <v>1.461228</v>
      </c>
    </row>
    <row r="6" spans="1:6" x14ac:dyDescent="0.3">
      <c r="A6" s="3" t="s">
        <v>7</v>
      </c>
      <c r="B6" s="2" t="s">
        <v>8</v>
      </c>
      <c r="F6" s="5">
        <v>1.481528</v>
      </c>
    </row>
    <row r="7" spans="1:6" x14ac:dyDescent="0.3">
      <c r="A7" s="3" t="s">
        <v>9</v>
      </c>
      <c r="B7" s="2" t="s">
        <v>10</v>
      </c>
      <c r="F7" s="4">
        <v>1.3524350000000001</v>
      </c>
    </row>
    <row r="8" spans="1:6" x14ac:dyDescent="0.3">
      <c r="A8" s="3" t="s">
        <v>11</v>
      </c>
      <c r="B8" s="2" t="s">
        <v>12</v>
      </c>
      <c r="F8" s="4">
        <v>1.3662000000000001</v>
      </c>
    </row>
    <row r="9" spans="1:6" x14ac:dyDescent="0.3">
      <c r="A9" s="3" t="s">
        <v>13</v>
      </c>
      <c r="B9" s="2" t="s">
        <v>14</v>
      </c>
      <c r="F9" s="5">
        <v>1.3840650000000001</v>
      </c>
    </row>
    <row r="10" spans="1:6" x14ac:dyDescent="0.3">
      <c r="E10" t="s">
        <v>98</v>
      </c>
    </row>
    <row r="11" spans="1:6" x14ac:dyDescent="0.3">
      <c r="A11" s="1" t="s">
        <v>0</v>
      </c>
      <c r="B11" s="2" t="s">
        <v>15</v>
      </c>
      <c r="C11" s="2" t="s">
        <v>17</v>
      </c>
      <c r="D11" s="2" t="s">
        <v>18</v>
      </c>
      <c r="E11" s="2" t="s">
        <v>19</v>
      </c>
      <c r="F11" s="2" t="s">
        <v>20</v>
      </c>
    </row>
    <row r="12" spans="1:6" x14ac:dyDescent="0.3">
      <c r="A12" s="3" t="s">
        <v>1</v>
      </c>
      <c r="B12" s="2" t="s">
        <v>2</v>
      </c>
      <c r="C12" s="4">
        <v>1.827836</v>
      </c>
      <c r="D12" s="4">
        <v>1.8279540000000001</v>
      </c>
      <c r="E12" s="4">
        <v>1.8280369999999999</v>
      </c>
      <c r="F12" s="4">
        <v>1.7746170000000001</v>
      </c>
    </row>
    <row r="13" spans="1:6" x14ac:dyDescent="0.3">
      <c r="A13" s="3" t="s">
        <v>3</v>
      </c>
      <c r="B13" s="2" t="s">
        <v>4</v>
      </c>
      <c r="C13" s="4">
        <v>1.4455849999999999</v>
      </c>
      <c r="D13" s="4">
        <v>1.4645170000000001</v>
      </c>
      <c r="E13" s="4">
        <v>1.426323</v>
      </c>
      <c r="F13" s="4">
        <v>1.3729039999999999</v>
      </c>
    </row>
    <row r="14" spans="1:6" x14ac:dyDescent="0.3">
      <c r="A14" s="3" t="s">
        <v>5</v>
      </c>
      <c r="B14" s="2" t="s">
        <v>6</v>
      </c>
      <c r="C14" s="4">
        <v>1.4574279999999999</v>
      </c>
      <c r="D14" s="4">
        <v>1.4555340000000001</v>
      </c>
      <c r="E14" s="4">
        <v>1.4375199999999999</v>
      </c>
      <c r="F14" s="4">
        <v>1.384101</v>
      </c>
    </row>
    <row r="15" spans="1:6" x14ac:dyDescent="0.3">
      <c r="A15" s="3" t="s">
        <v>7</v>
      </c>
      <c r="B15" s="2" t="s">
        <v>8</v>
      </c>
      <c r="C15" s="2">
        <v>1.4777279999999999</v>
      </c>
      <c r="D15" s="2">
        <v>1.424058</v>
      </c>
      <c r="E15" s="2">
        <v>1.4038109999999999</v>
      </c>
      <c r="F15" s="2">
        <v>1.350392</v>
      </c>
    </row>
    <row r="16" spans="1:6" x14ac:dyDescent="0.3">
      <c r="A16" s="3" t="s">
        <v>9</v>
      </c>
      <c r="B16" s="2" t="s">
        <v>10</v>
      </c>
      <c r="C16" s="4">
        <v>1.348635</v>
      </c>
      <c r="D16" s="4">
        <v>1.37999</v>
      </c>
      <c r="E16" s="4">
        <v>1.3449960000000001</v>
      </c>
      <c r="F16" s="4">
        <v>1.291577</v>
      </c>
    </row>
    <row r="17" spans="1:6" x14ac:dyDescent="0.3">
      <c r="A17" s="3" t="s">
        <v>11</v>
      </c>
      <c r="B17" s="2" t="s">
        <v>12</v>
      </c>
      <c r="C17" s="4">
        <v>1.3624000000000001</v>
      </c>
      <c r="D17" s="4">
        <v>1.367543</v>
      </c>
      <c r="E17" s="4">
        <v>1.3519589999999999</v>
      </c>
      <c r="F17" s="4">
        <v>1.29854</v>
      </c>
    </row>
    <row r="18" spans="1:6" x14ac:dyDescent="0.3">
      <c r="A18" s="3" t="s">
        <v>13</v>
      </c>
      <c r="B18" s="2" t="s">
        <v>14</v>
      </c>
      <c r="C18" s="2">
        <v>1.3802650000000001</v>
      </c>
      <c r="D18" s="2">
        <v>1.340484</v>
      </c>
      <c r="E18" s="2">
        <v>1.3202370000000001</v>
      </c>
      <c r="F18" s="2">
        <v>1.266818</v>
      </c>
    </row>
    <row r="20" spans="1:6" x14ac:dyDescent="0.3">
      <c r="A20" s="1" t="s">
        <v>0</v>
      </c>
      <c r="B20" s="2" t="s">
        <v>15</v>
      </c>
      <c r="C20" s="2" t="s">
        <v>21</v>
      </c>
      <c r="D20" s="2" t="s">
        <v>22</v>
      </c>
      <c r="E20" s="2" t="s">
        <v>23</v>
      </c>
      <c r="F20" s="2" t="s">
        <v>24</v>
      </c>
    </row>
    <row r="21" spans="1:6" x14ac:dyDescent="0.3">
      <c r="A21" s="3" t="s">
        <v>1</v>
      </c>
      <c r="B21" s="2" t="s">
        <v>2</v>
      </c>
      <c r="C21" s="4">
        <v>1.77461</v>
      </c>
      <c r="D21" s="4">
        <v>1.6979280000000001</v>
      </c>
      <c r="E21" s="4">
        <v>1.6977009999999999</v>
      </c>
      <c r="F21" s="4">
        <v>1.595345</v>
      </c>
    </row>
    <row r="22" spans="1:6" x14ac:dyDescent="0.3">
      <c r="A22" s="3" t="s">
        <v>3</v>
      </c>
      <c r="B22" s="2" t="s">
        <v>4</v>
      </c>
      <c r="C22" s="4">
        <v>1.3713599999999999</v>
      </c>
      <c r="D22" s="4">
        <v>1.2900689999999999</v>
      </c>
      <c r="E22" s="4">
        <v>1.289237</v>
      </c>
      <c r="F22" s="4">
        <v>1.1868810000000001</v>
      </c>
    </row>
    <row r="23" spans="1:6" x14ac:dyDescent="0.3">
      <c r="A23" s="3" t="s">
        <v>5</v>
      </c>
      <c r="B23" s="2" t="s">
        <v>6</v>
      </c>
      <c r="C23" s="4">
        <v>1.382557</v>
      </c>
      <c r="D23" s="4">
        <v>1.295963</v>
      </c>
      <c r="E23" s="4">
        <v>1.295131</v>
      </c>
      <c r="F23" s="4">
        <v>1.1927749999999999</v>
      </c>
    </row>
    <row r="24" spans="1:6" x14ac:dyDescent="0.3">
      <c r="A24" s="3" t="s">
        <v>7</v>
      </c>
      <c r="B24" s="2" t="s">
        <v>8</v>
      </c>
      <c r="C24" s="2">
        <v>1.348848</v>
      </c>
      <c r="D24" s="2">
        <v>1.298778</v>
      </c>
      <c r="E24" s="2">
        <v>1.297946</v>
      </c>
      <c r="F24" s="2">
        <v>1.1955899999999999</v>
      </c>
    </row>
    <row r="25" spans="1:6" x14ac:dyDescent="0.3">
      <c r="A25" s="3" t="s">
        <v>9</v>
      </c>
      <c r="B25" s="2" t="s">
        <v>10</v>
      </c>
      <c r="C25" s="4">
        <v>1.290033</v>
      </c>
      <c r="D25" s="4">
        <v>1.216683</v>
      </c>
      <c r="E25" s="4">
        <v>1.215851</v>
      </c>
      <c r="F25" s="4">
        <v>1.1134949999999999</v>
      </c>
    </row>
    <row r="26" spans="1:6" x14ac:dyDescent="0.3">
      <c r="A26" s="3" t="s">
        <v>11</v>
      </c>
      <c r="B26" s="2" t="s">
        <v>12</v>
      </c>
      <c r="C26" s="4">
        <v>1.296996</v>
      </c>
      <c r="D26" s="4">
        <v>1.2195260000000001</v>
      </c>
      <c r="E26" s="4">
        <v>1.2186939999999999</v>
      </c>
      <c r="F26" s="4">
        <v>1.1163380000000001</v>
      </c>
    </row>
    <row r="27" spans="1:6" x14ac:dyDescent="0.3">
      <c r="A27" s="3" t="s">
        <v>13</v>
      </c>
      <c r="B27" s="2" t="s">
        <v>14</v>
      </c>
      <c r="C27" s="2">
        <v>1.265274</v>
      </c>
      <c r="D27" s="2">
        <v>1.2250209999999999</v>
      </c>
      <c r="E27" s="2">
        <v>1.224189</v>
      </c>
      <c r="F27" s="2">
        <v>1.1218330000000001</v>
      </c>
    </row>
    <row r="29" spans="1:6" x14ac:dyDescent="0.3">
      <c r="A29" s="1" t="s">
        <v>0</v>
      </c>
      <c r="B29" s="2" t="s">
        <v>15</v>
      </c>
      <c r="C29" s="2" t="s">
        <v>28</v>
      </c>
      <c r="D29" s="2" t="s">
        <v>29</v>
      </c>
      <c r="E29" s="2" t="s">
        <v>30</v>
      </c>
      <c r="F29" s="2" t="s">
        <v>31</v>
      </c>
    </row>
    <row r="30" spans="1:6" x14ac:dyDescent="0.3">
      <c r="A30" s="3" t="s">
        <v>1</v>
      </c>
      <c r="B30" s="2" t="s">
        <v>2</v>
      </c>
      <c r="C30" s="4">
        <v>1.440313</v>
      </c>
      <c r="D30" s="4">
        <v>1.1902429999999999</v>
      </c>
      <c r="E30" s="4">
        <v>1.152703</v>
      </c>
      <c r="F30" s="4">
        <v>1.151643</v>
      </c>
    </row>
    <row r="31" spans="1:6" x14ac:dyDescent="0.3">
      <c r="A31" s="3" t="s">
        <v>3</v>
      </c>
      <c r="B31" s="2" t="s">
        <v>4</v>
      </c>
      <c r="C31" s="4">
        <v>1.0352790000000001</v>
      </c>
      <c r="D31" s="4">
        <v>0.79106299999999996</v>
      </c>
      <c r="E31" s="4">
        <v>0.75275099999999995</v>
      </c>
      <c r="F31" s="4">
        <v>0.751691</v>
      </c>
    </row>
    <row r="32" spans="1:6" x14ac:dyDescent="0.3">
      <c r="A32" s="3" t="s">
        <v>5</v>
      </c>
      <c r="B32" s="2" t="s">
        <v>6</v>
      </c>
      <c r="C32" s="4">
        <v>1.0411729999999999</v>
      </c>
      <c r="D32" s="4">
        <v>0.79902099999999998</v>
      </c>
      <c r="E32" s="4">
        <v>0.76070899999999997</v>
      </c>
      <c r="F32" s="4">
        <v>0.75964900000000002</v>
      </c>
    </row>
    <row r="33" spans="1:6" x14ac:dyDescent="0.3">
      <c r="A33" s="3" t="s">
        <v>7</v>
      </c>
      <c r="B33" s="2" t="s">
        <v>8</v>
      </c>
      <c r="C33" s="2">
        <v>1.0439879999999999</v>
      </c>
      <c r="D33" s="2">
        <v>0.81723100000000004</v>
      </c>
      <c r="E33" s="2">
        <v>0.77891900000000003</v>
      </c>
      <c r="F33" s="2">
        <v>0.77785899999999997</v>
      </c>
    </row>
    <row r="34" spans="1:6" x14ac:dyDescent="0.3">
      <c r="A34" s="3" t="s">
        <v>9</v>
      </c>
      <c r="B34" s="2" t="s">
        <v>10</v>
      </c>
      <c r="C34" s="4">
        <v>0.961893</v>
      </c>
      <c r="D34" s="4">
        <v>0.735873</v>
      </c>
      <c r="E34" s="4">
        <v>0.69756099999999999</v>
      </c>
      <c r="F34" s="4">
        <v>0.69650100000000004</v>
      </c>
    </row>
    <row r="35" spans="1:6" x14ac:dyDescent="0.3">
      <c r="A35" s="3" t="s">
        <v>11</v>
      </c>
      <c r="B35" s="2" t="s">
        <v>12</v>
      </c>
      <c r="C35" s="4">
        <v>0.96473600000000004</v>
      </c>
      <c r="D35" s="4">
        <v>0.74102299999999999</v>
      </c>
      <c r="E35" s="4">
        <v>0.70271099999999997</v>
      </c>
      <c r="F35" s="4">
        <v>0.70165100000000002</v>
      </c>
    </row>
    <row r="36" spans="1:6" x14ac:dyDescent="0.3">
      <c r="A36" s="3" t="s">
        <v>13</v>
      </c>
      <c r="B36" s="2" t="s">
        <v>14</v>
      </c>
      <c r="C36" s="2">
        <v>0.97023099999999995</v>
      </c>
      <c r="D36" s="2">
        <v>0.76046400000000003</v>
      </c>
      <c r="E36" s="2">
        <v>0.72215200000000002</v>
      </c>
      <c r="F36" s="2">
        <v>0.72109199999999996</v>
      </c>
    </row>
    <row r="38" spans="1:6" x14ac:dyDescent="0.3">
      <c r="A38" s="1" t="s">
        <v>0</v>
      </c>
      <c r="B38" s="2" t="s">
        <v>15</v>
      </c>
      <c r="C38" s="2" t="s">
        <v>32</v>
      </c>
      <c r="D38" s="2" t="s">
        <v>33</v>
      </c>
      <c r="E38" s="2" t="s">
        <v>34</v>
      </c>
      <c r="F38" s="2" t="s">
        <v>35</v>
      </c>
    </row>
    <row r="39" spans="1:6" x14ac:dyDescent="0.3">
      <c r="A39" s="3" t="s">
        <v>1</v>
      </c>
      <c r="B39" s="2" t="s">
        <v>2</v>
      </c>
      <c r="C39" s="4">
        <v>1.13188</v>
      </c>
      <c r="D39" s="4">
        <v>1.1318379999999999</v>
      </c>
      <c r="E39" s="4">
        <v>1.131823</v>
      </c>
      <c r="F39" s="4">
        <v>1.0999620000000001</v>
      </c>
    </row>
    <row r="40" spans="1:6" x14ac:dyDescent="0.3">
      <c r="A40" s="3" t="s">
        <v>3</v>
      </c>
      <c r="B40" s="2" t="s">
        <v>4</v>
      </c>
      <c r="C40" s="4">
        <v>0.72976799999999997</v>
      </c>
      <c r="D40" s="4">
        <v>0.74776399999999998</v>
      </c>
      <c r="E40" s="4">
        <v>0.72652399999999995</v>
      </c>
      <c r="F40" s="4">
        <v>0.69466300000000003</v>
      </c>
    </row>
    <row r="41" spans="1:6" x14ac:dyDescent="0.3">
      <c r="A41" s="3" t="s">
        <v>5</v>
      </c>
      <c r="B41" s="2" t="s">
        <v>6</v>
      </c>
      <c r="C41" s="4">
        <v>0.73772599999999999</v>
      </c>
      <c r="D41" s="4">
        <v>0.73625600000000002</v>
      </c>
      <c r="E41" s="4">
        <v>0.735016</v>
      </c>
      <c r="F41" s="4">
        <v>0.70315499999999997</v>
      </c>
    </row>
    <row r="42" spans="1:6" x14ac:dyDescent="0.3">
      <c r="A42" s="3" t="s">
        <v>7</v>
      </c>
      <c r="B42" s="2" t="s">
        <v>8</v>
      </c>
      <c r="C42" s="2">
        <v>0.75593600000000005</v>
      </c>
      <c r="D42" s="5">
        <v>0.75234299999999998</v>
      </c>
      <c r="E42" s="2">
        <v>0.75110299999999997</v>
      </c>
      <c r="F42" s="2">
        <v>0.71924200000000005</v>
      </c>
    </row>
    <row r="43" spans="1:6" x14ac:dyDescent="0.3">
      <c r="A43" s="3" t="s">
        <v>9</v>
      </c>
      <c r="B43" s="2" t="s">
        <v>10</v>
      </c>
      <c r="C43" s="4">
        <v>0.67457800000000001</v>
      </c>
      <c r="D43" s="4">
        <v>0.68197099999999999</v>
      </c>
      <c r="E43" s="4">
        <v>0.68073099999999998</v>
      </c>
      <c r="F43" s="4">
        <v>0.64886999999999995</v>
      </c>
    </row>
    <row r="44" spans="1:6" x14ac:dyDescent="0.3">
      <c r="A44" s="3" t="s">
        <v>11</v>
      </c>
      <c r="B44" s="2" t="s">
        <v>12</v>
      </c>
      <c r="C44" s="4">
        <v>0.679728</v>
      </c>
      <c r="D44" s="4">
        <v>0.68716299999999997</v>
      </c>
      <c r="E44" s="4">
        <v>0.68592299999999995</v>
      </c>
      <c r="F44" s="4">
        <v>0.65406200000000003</v>
      </c>
    </row>
    <row r="45" spans="1:6" x14ac:dyDescent="0.3">
      <c r="A45" s="3" t="s">
        <v>13</v>
      </c>
      <c r="B45" s="2" t="s">
        <v>14</v>
      </c>
      <c r="C45" s="2">
        <v>0.69916900000000004</v>
      </c>
      <c r="D45" s="2">
        <v>0.70511800000000002</v>
      </c>
      <c r="E45" s="2">
        <v>0.703878</v>
      </c>
      <c r="F45" s="2">
        <v>0.67201699999999998</v>
      </c>
    </row>
    <row r="47" spans="1:6" x14ac:dyDescent="0.3">
      <c r="A47" s="1" t="s">
        <v>0</v>
      </c>
      <c r="B47" s="2" t="s">
        <v>15</v>
      </c>
      <c r="C47" s="2" t="s">
        <v>36</v>
      </c>
      <c r="D47" s="2" t="s">
        <v>37</v>
      </c>
      <c r="E47" s="2" t="s">
        <v>38</v>
      </c>
      <c r="F47" s="2" t="s">
        <v>39</v>
      </c>
    </row>
    <row r="48" spans="1:6" x14ac:dyDescent="0.3">
      <c r="A48" s="3" t="s">
        <v>1</v>
      </c>
      <c r="B48" s="2" t="s">
        <v>2</v>
      </c>
      <c r="C48" s="4">
        <v>1.099677</v>
      </c>
      <c r="D48" s="4">
        <v>1.1000719999999999</v>
      </c>
      <c r="E48" s="4">
        <v>1.100147</v>
      </c>
      <c r="F48" s="4">
        <v>1.089764</v>
      </c>
    </row>
    <row r="49" spans="1:6" x14ac:dyDescent="0.3">
      <c r="A49" s="3" t="s">
        <v>3</v>
      </c>
      <c r="B49" s="2" t="s">
        <v>4</v>
      </c>
      <c r="C49" s="4">
        <v>0.69497900000000001</v>
      </c>
      <c r="D49" s="4">
        <v>0.70265299999999997</v>
      </c>
      <c r="E49" s="4">
        <v>0.704098</v>
      </c>
      <c r="F49" s="4">
        <v>0.69371499999999997</v>
      </c>
    </row>
    <row r="50" spans="1:6" x14ac:dyDescent="0.3">
      <c r="A50" s="3" t="s">
        <v>5</v>
      </c>
      <c r="B50" s="2" t="s">
        <v>6</v>
      </c>
      <c r="C50" s="4">
        <v>0.70347099999999996</v>
      </c>
      <c r="D50" s="4">
        <v>0.70614399999999999</v>
      </c>
      <c r="E50" s="4">
        <v>0.70758900000000002</v>
      </c>
      <c r="F50" s="4">
        <v>0.69720599999999999</v>
      </c>
    </row>
    <row r="51" spans="1:6" x14ac:dyDescent="0.3">
      <c r="A51" s="3" t="s">
        <v>7</v>
      </c>
      <c r="B51" s="2" t="s">
        <v>8</v>
      </c>
      <c r="C51" s="5">
        <v>0.71955800000000003</v>
      </c>
      <c r="D51" s="5">
        <v>0.71135400000000004</v>
      </c>
      <c r="E51" s="5">
        <v>0.71279899999999996</v>
      </c>
      <c r="F51" s="5">
        <v>0.70241600000000004</v>
      </c>
    </row>
    <row r="52" spans="1:6" x14ac:dyDescent="0.3">
      <c r="A52" s="3" t="s">
        <v>9</v>
      </c>
      <c r="B52" s="2" t="s">
        <v>10</v>
      </c>
      <c r="C52" s="4">
        <v>0.64918600000000004</v>
      </c>
      <c r="D52" s="4">
        <v>0.65748700000000004</v>
      </c>
      <c r="E52" s="4">
        <v>0.65893199999999996</v>
      </c>
      <c r="F52" s="4">
        <v>0.64854900000000004</v>
      </c>
    </row>
    <row r="53" spans="1:6" x14ac:dyDescent="0.3">
      <c r="A53" s="3" t="s">
        <v>11</v>
      </c>
      <c r="B53" s="2" t="s">
        <v>12</v>
      </c>
      <c r="C53" s="4">
        <v>0.65437800000000002</v>
      </c>
      <c r="D53" s="4">
        <v>0.65949400000000002</v>
      </c>
      <c r="E53" s="4">
        <v>0.66093900000000005</v>
      </c>
      <c r="F53" s="4">
        <v>0.65055600000000002</v>
      </c>
    </row>
    <row r="54" spans="1:6" x14ac:dyDescent="0.3">
      <c r="A54" s="3" t="s">
        <v>13</v>
      </c>
      <c r="B54" s="2" t="s">
        <v>14</v>
      </c>
      <c r="C54" s="5">
        <v>0.67233299999999996</v>
      </c>
      <c r="D54" s="5">
        <v>0.66570499999999999</v>
      </c>
      <c r="E54" s="5">
        <v>0.66715000000000002</v>
      </c>
      <c r="F54" s="5">
        <v>0.65676699999999999</v>
      </c>
    </row>
    <row r="55" spans="1:6" x14ac:dyDescent="0.3">
      <c r="F55" s="6"/>
    </row>
    <row r="56" spans="1:6" x14ac:dyDescent="0.3">
      <c r="A56" s="1" t="s">
        <v>0</v>
      </c>
      <c r="B56" s="2" t="s">
        <v>15</v>
      </c>
      <c r="C56" s="2" t="s">
        <v>40</v>
      </c>
      <c r="D56" s="2" t="s">
        <v>41</v>
      </c>
      <c r="E56" s="2" t="s">
        <v>42</v>
      </c>
      <c r="F56" s="2" t="s">
        <v>43</v>
      </c>
    </row>
    <row r="57" spans="1:6" x14ac:dyDescent="0.3">
      <c r="A57" s="3" t="s">
        <v>1</v>
      </c>
      <c r="B57" s="2" t="s">
        <v>2</v>
      </c>
      <c r="C57" s="4">
        <v>1.1137239999999999</v>
      </c>
      <c r="D57" s="4">
        <v>1.1449279999999999</v>
      </c>
      <c r="E57" s="4">
        <v>1.125292</v>
      </c>
      <c r="F57" s="4">
        <v>1.1728320000000001</v>
      </c>
    </row>
    <row r="58" spans="1:6" x14ac:dyDescent="0.3">
      <c r="A58" s="11" t="s">
        <v>56</v>
      </c>
      <c r="B58" s="2" t="s">
        <v>69</v>
      </c>
      <c r="C58" s="10"/>
      <c r="D58" s="10"/>
      <c r="E58" s="4">
        <v>1.1789149999999999</v>
      </c>
      <c r="F58" s="4">
        <v>1.2264539999999999</v>
      </c>
    </row>
    <row r="59" spans="1:6" x14ac:dyDescent="0.3">
      <c r="A59" s="11" t="s">
        <v>57</v>
      </c>
      <c r="B59" s="2" t="s">
        <v>70</v>
      </c>
      <c r="C59" s="10"/>
      <c r="D59" s="10"/>
      <c r="E59" s="5">
        <v>1.116298</v>
      </c>
      <c r="F59" s="5">
        <v>1.1638379999999999</v>
      </c>
    </row>
    <row r="60" spans="1:6" x14ac:dyDescent="0.3">
      <c r="A60" s="3" t="s">
        <v>3</v>
      </c>
      <c r="B60" s="2" t="s">
        <v>4</v>
      </c>
      <c r="C60" s="4">
        <v>0.71409400000000001</v>
      </c>
      <c r="D60" s="4">
        <v>0.756525</v>
      </c>
      <c r="E60" s="4">
        <v>0.79853700000000005</v>
      </c>
      <c r="F60" s="4">
        <v>0.84607600000000005</v>
      </c>
    </row>
    <row r="61" spans="1:6" x14ac:dyDescent="0.3">
      <c r="A61" s="3" t="s">
        <v>5</v>
      </c>
      <c r="B61" s="2" t="s">
        <v>6</v>
      </c>
      <c r="C61" s="4">
        <v>0.71758500000000003</v>
      </c>
      <c r="D61" s="4">
        <v>0.74853199999999998</v>
      </c>
      <c r="E61" s="4">
        <v>0.79317800000000005</v>
      </c>
      <c r="F61" s="4">
        <v>0.84071700000000005</v>
      </c>
    </row>
    <row r="62" spans="1:6" x14ac:dyDescent="0.3">
      <c r="A62" s="3" t="s">
        <v>67</v>
      </c>
      <c r="B62" s="2" t="s">
        <v>71</v>
      </c>
      <c r="C62" s="5">
        <v>0.72279499999999997</v>
      </c>
      <c r="D62" s="5">
        <v>0.73591200000000001</v>
      </c>
      <c r="E62" s="5">
        <v>0.77678000000000003</v>
      </c>
      <c r="F62" s="5">
        <v>0.82431900000000002</v>
      </c>
    </row>
    <row r="63" spans="1:6" x14ac:dyDescent="0.3">
      <c r="A63" s="11" t="s">
        <v>59</v>
      </c>
      <c r="B63" s="2" t="s">
        <v>72</v>
      </c>
      <c r="C63" s="10"/>
      <c r="D63" s="10"/>
      <c r="E63" s="4">
        <v>0.80141700000000005</v>
      </c>
      <c r="F63" s="4">
        <v>0.84895600000000004</v>
      </c>
    </row>
    <row r="64" spans="1:6" x14ac:dyDescent="0.3">
      <c r="A64" s="3" t="s">
        <v>9</v>
      </c>
      <c r="B64" s="2" t="s">
        <v>10</v>
      </c>
      <c r="C64" s="4">
        <v>0.66892799999999997</v>
      </c>
      <c r="D64" s="4">
        <v>0.70811199999999996</v>
      </c>
      <c r="E64" s="4">
        <v>0.75114400000000003</v>
      </c>
      <c r="F64" s="4">
        <v>0.79868300000000003</v>
      </c>
    </row>
    <row r="65" spans="1:6" x14ac:dyDescent="0.3">
      <c r="A65" s="3" t="s">
        <v>11</v>
      </c>
      <c r="B65" s="2" t="s">
        <v>12</v>
      </c>
      <c r="C65" s="4">
        <v>0.67093499999999995</v>
      </c>
      <c r="D65" s="4">
        <v>0.70345500000000005</v>
      </c>
      <c r="E65" s="4">
        <v>0.74915100000000001</v>
      </c>
      <c r="F65" s="4">
        <v>0.79669000000000001</v>
      </c>
    </row>
    <row r="66" spans="1:6" x14ac:dyDescent="0.3">
      <c r="A66" s="11" t="s">
        <v>68</v>
      </c>
      <c r="B66" s="2" t="s">
        <v>73</v>
      </c>
      <c r="C66" s="5">
        <v>0.67714600000000003</v>
      </c>
      <c r="D66" s="5">
        <v>0.68865900000000002</v>
      </c>
      <c r="E66" s="5">
        <v>0.73205399999999998</v>
      </c>
      <c r="F66" s="5">
        <v>0.77959299999999998</v>
      </c>
    </row>
    <row r="67" spans="1:6" x14ac:dyDescent="0.3">
      <c r="A67" s="11" t="s">
        <v>61</v>
      </c>
      <c r="B67" s="2" t="s">
        <v>74</v>
      </c>
      <c r="C67" s="10"/>
      <c r="D67" s="10"/>
      <c r="E67" s="4">
        <v>0.75319499999999995</v>
      </c>
      <c r="F67" s="4">
        <v>0.80073399999999995</v>
      </c>
    </row>
    <row r="68" spans="1:6" x14ac:dyDescent="0.3">
      <c r="C68" s="6"/>
      <c r="D68" s="6"/>
      <c r="E68" s="6"/>
      <c r="F68" s="6"/>
    </row>
    <row r="69" spans="1:6" x14ac:dyDescent="0.3">
      <c r="A69" s="1" t="s">
        <v>0</v>
      </c>
      <c r="B69" s="2" t="s">
        <v>15</v>
      </c>
      <c r="C69" s="2" t="s">
        <v>44</v>
      </c>
      <c r="D69" s="2" t="s">
        <v>45</v>
      </c>
      <c r="E69" s="2" t="s">
        <v>46</v>
      </c>
      <c r="F69" s="2" t="s">
        <v>47</v>
      </c>
    </row>
    <row r="70" spans="1:6" x14ac:dyDescent="0.3">
      <c r="A70" s="3" t="s">
        <v>1</v>
      </c>
      <c r="B70" s="2" t="s">
        <v>2</v>
      </c>
      <c r="C70" s="4">
        <v>1.2306269999999999</v>
      </c>
      <c r="D70" s="4">
        <v>1.3068120000000001</v>
      </c>
      <c r="E70" s="4">
        <v>1.3367469999999999</v>
      </c>
      <c r="F70" s="4">
        <v>1.34423</v>
      </c>
    </row>
    <row r="71" spans="1:6" x14ac:dyDescent="0.3">
      <c r="A71" s="7" t="s">
        <v>56</v>
      </c>
      <c r="B71" s="9" t="s">
        <v>69</v>
      </c>
      <c r="C71" s="4">
        <v>1.2852140000000001</v>
      </c>
      <c r="D71" s="4">
        <v>1.35199</v>
      </c>
      <c r="E71" s="4">
        <v>1.3823049999999999</v>
      </c>
      <c r="F71" s="4">
        <v>1.391281</v>
      </c>
    </row>
    <row r="72" spans="1:6" x14ac:dyDescent="0.3">
      <c r="A72" s="3" t="s">
        <v>57</v>
      </c>
      <c r="B72" s="2" t="s">
        <v>8</v>
      </c>
      <c r="C72" s="5">
        <v>1.221633</v>
      </c>
      <c r="D72" s="5">
        <v>1.3156330000000001</v>
      </c>
      <c r="E72" s="5">
        <v>1.3455680000000001</v>
      </c>
      <c r="F72" s="5">
        <v>1.353051</v>
      </c>
    </row>
    <row r="73" spans="1:6" x14ac:dyDescent="0.3">
      <c r="A73" s="3" t="s">
        <v>3</v>
      </c>
      <c r="B73" s="2" t="s">
        <v>4</v>
      </c>
      <c r="C73" s="4">
        <v>0.89676400000000001</v>
      </c>
      <c r="D73" s="4">
        <v>0.97042200000000001</v>
      </c>
      <c r="E73" s="4">
        <v>0.99756400000000001</v>
      </c>
      <c r="F73" s="4">
        <v>0.99405299999999996</v>
      </c>
    </row>
    <row r="74" spans="1:6" x14ac:dyDescent="0.3">
      <c r="A74" s="3" t="s">
        <v>5</v>
      </c>
      <c r="B74" s="2" t="s">
        <v>6</v>
      </c>
      <c r="C74" s="4">
        <v>0.891405</v>
      </c>
      <c r="D74" s="4">
        <v>0.97073600000000004</v>
      </c>
      <c r="E74" s="4">
        <v>0.99787800000000004</v>
      </c>
      <c r="F74" s="4">
        <v>0.994367</v>
      </c>
    </row>
    <row r="75" spans="1:6" x14ac:dyDescent="0.3">
      <c r="A75" s="3" t="s">
        <v>58</v>
      </c>
      <c r="B75" s="2" t="s">
        <v>63</v>
      </c>
      <c r="C75" s="5">
        <v>0.87500699999999998</v>
      </c>
      <c r="D75" s="5">
        <v>0.97109699999999999</v>
      </c>
      <c r="E75" s="5">
        <v>0.99823899999999999</v>
      </c>
      <c r="F75" s="5">
        <v>0.99472799999999995</v>
      </c>
    </row>
    <row r="76" spans="1:6" x14ac:dyDescent="0.3">
      <c r="A76" s="7" t="s">
        <v>59</v>
      </c>
      <c r="B76" s="9" t="s">
        <v>72</v>
      </c>
      <c r="C76" s="4">
        <v>0.899644</v>
      </c>
      <c r="D76" s="4">
        <v>0.97044799999999998</v>
      </c>
      <c r="E76" s="4">
        <v>0.99758999999999998</v>
      </c>
      <c r="F76" s="4">
        <v>0.99407900000000005</v>
      </c>
    </row>
    <row r="77" spans="1:6" x14ac:dyDescent="0.3">
      <c r="A77" s="3" t="s">
        <v>9</v>
      </c>
      <c r="B77" s="2" t="s">
        <v>10</v>
      </c>
      <c r="C77" s="4">
        <v>0.84937099999999999</v>
      </c>
      <c r="D77" s="4">
        <v>0.92456000000000005</v>
      </c>
      <c r="E77" s="4">
        <v>0.95170200000000005</v>
      </c>
      <c r="F77" s="4">
        <v>0.94819100000000001</v>
      </c>
    </row>
    <row r="78" spans="1:6" x14ac:dyDescent="0.3">
      <c r="A78" s="3" t="s">
        <v>11</v>
      </c>
      <c r="B78" s="2" t="s">
        <v>12</v>
      </c>
      <c r="C78" s="4">
        <v>0.84737799999999996</v>
      </c>
      <c r="D78" s="4">
        <v>0.92465900000000001</v>
      </c>
      <c r="E78" s="4">
        <v>0.95180100000000001</v>
      </c>
      <c r="F78" s="4">
        <v>0.94828999999999997</v>
      </c>
    </row>
    <row r="79" spans="1:6" x14ac:dyDescent="0.3">
      <c r="A79" s="3" t="s">
        <v>60</v>
      </c>
      <c r="B79" s="2" t="s">
        <v>65</v>
      </c>
      <c r="C79" s="5">
        <v>0.83028100000000005</v>
      </c>
      <c r="D79" s="5">
        <v>0.92510599999999998</v>
      </c>
      <c r="E79" s="5">
        <v>0.95224799999999998</v>
      </c>
      <c r="F79" s="5">
        <v>0.94873700000000005</v>
      </c>
    </row>
    <row r="80" spans="1:6" x14ac:dyDescent="0.3">
      <c r="A80" s="8" t="s">
        <v>61</v>
      </c>
      <c r="B80" s="9" t="s">
        <v>74</v>
      </c>
      <c r="C80" s="4">
        <v>0.85142200000000001</v>
      </c>
      <c r="D80" s="4">
        <v>0.92531300000000005</v>
      </c>
      <c r="E80" s="4">
        <v>0.95245500000000005</v>
      </c>
      <c r="F80" s="4">
        <v>0.94894400000000001</v>
      </c>
    </row>
    <row r="81" spans="1:6" x14ac:dyDescent="0.3">
      <c r="C81" s="6"/>
    </row>
    <row r="82" spans="1:6" x14ac:dyDescent="0.3">
      <c r="A82" s="1" t="s">
        <v>0</v>
      </c>
      <c r="B82" s="2" t="s">
        <v>15</v>
      </c>
      <c r="C82" s="2" t="s">
        <v>48</v>
      </c>
      <c r="D82" s="2" t="s">
        <v>49</v>
      </c>
      <c r="E82" s="2" t="s">
        <v>50</v>
      </c>
      <c r="F82" s="2" t="s">
        <v>51</v>
      </c>
    </row>
    <row r="83" spans="1:6" x14ac:dyDescent="0.3">
      <c r="A83" s="3" t="s">
        <v>1</v>
      </c>
      <c r="B83" s="2" t="s">
        <v>2</v>
      </c>
      <c r="C83" s="4">
        <v>1.336649</v>
      </c>
      <c r="D83" s="4">
        <v>1.3116479999999999</v>
      </c>
      <c r="E83" s="4">
        <v>1.2886310000000001</v>
      </c>
      <c r="F83" s="4">
        <v>1.2986329999999999</v>
      </c>
    </row>
    <row r="84" spans="1:6" x14ac:dyDescent="0.3">
      <c r="A84" s="7" t="s">
        <v>56</v>
      </c>
      <c r="B84" s="9" t="s">
        <v>69</v>
      </c>
      <c r="C84" s="4">
        <v>1.382606</v>
      </c>
      <c r="D84" s="4">
        <v>1.357442</v>
      </c>
      <c r="E84" s="4">
        <v>1.3349530000000001</v>
      </c>
      <c r="F84" s="4">
        <v>1.3449549999999999</v>
      </c>
    </row>
    <row r="85" spans="1:6" x14ac:dyDescent="0.3">
      <c r="A85" s="3" t="s">
        <v>57</v>
      </c>
      <c r="B85" s="2" t="s">
        <v>8</v>
      </c>
      <c r="C85" s="5">
        <v>1.3454699999999999</v>
      </c>
      <c r="D85" s="5">
        <v>1.3230500000000001</v>
      </c>
      <c r="E85" s="5">
        <v>1.300033</v>
      </c>
      <c r="F85" s="5">
        <v>1.3100350000000001</v>
      </c>
    </row>
    <row r="86" spans="1:6" x14ac:dyDescent="0.3">
      <c r="A86" s="3" t="s">
        <v>3</v>
      </c>
      <c r="B86" s="2" t="s">
        <v>4</v>
      </c>
      <c r="C86" s="4">
        <v>0.99453999999999998</v>
      </c>
      <c r="D86" s="4">
        <v>0.96327099999999999</v>
      </c>
      <c r="E86" s="4">
        <v>0.93635299999999999</v>
      </c>
      <c r="F86" s="4">
        <v>0.94635499999999995</v>
      </c>
    </row>
    <row r="87" spans="1:6" x14ac:dyDescent="0.3">
      <c r="A87" s="3" t="s">
        <v>5</v>
      </c>
      <c r="B87" s="2" t="s">
        <v>6</v>
      </c>
      <c r="C87" s="4">
        <v>0.99485400000000002</v>
      </c>
      <c r="D87" s="4">
        <v>0.96416999999999997</v>
      </c>
      <c r="E87" s="4">
        <v>0.93725199999999997</v>
      </c>
      <c r="F87" s="4">
        <v>0.94725400000000004</v>
      </c>
    </row>
    <row r="88" spans="1:6" x14ac:dyDescent="0.3">
      <c r="A88" s="3" t="s">
        <v>58</v>
      </c>
      <c r="B88" s="2" t="s">
        <v>63</v>
      </c>
      <c r="C88" s="5">
        <v>0.99521499999999996</v>
      </c>
      <c r="D88" s="5">
        <v>0.96644799999999997</v>
      </c>
      <c r="E88" s="5">
        <v>0.93952999999999998</v>
      </c>
      <c r="F88" s="5">
        <v>0.94953200000000004</v>
      </c>
    </row>
    <row r="89" spans="1:6" x14ac:dyDescent="0.3">
      <c r="A89" s="7" t="s">
        <v>59</v>
      </c>
      <c r="B89" s="9" t="s">
        <v>72</v>
      </c>
      <c r="C89" s="4">
        <v>0.99456599999999995</v>
      </c>
      <c r="D89" s="4">
        <v>0.96294199999999996</v>
      </c>
      <c r="E89" s="4">
        <v>0.93602399999999997</v>
      </c>
      <c r="F89" s="4">
        <v>0.94602600000000003</v>
      </c>
    </row>
    <row r="90" spans="1:6" x14ac:dyDescent="0.3">
      <c r="A90" s="3" t="s">
        <v>9</v>
      </c>
      <c r="B90" s="2" t="s">
        <v>10</v>
      </c>
      <c r="C90" s="4">
        <v>0.94867800000000002</v>
      </c>
      <c r="D90" s="4">
        <v>0.91419300000000003</v>
      </c>
      <c r="E90" s="4">
        <v>0.88727500000000004</v>
      </c>
      <c r="F90" s="4">
        <v>0.89727699999999999</v>
      </c>
    </row>
    <row r="91" spans="1:6" x14ac:dyDescent="0.3">
      <c r="A91" s="3" t="s">
        <v>11</v>
      </c>
      <c r="B91" s="2" t="s">
        <v>12</v>
      </c>
      <c r="C91" s="4">
        <v>0.94877699999999998</v>
      </c>
      <c r="D91" s="4">
        <v>0.91451300000000002</v>
      </c>
      <c r="E91" s="4">
        <v>0.88759500000000002</v>
      </c>
      <c r="F91" s="4">
        <v>0.89759699999999998</v>
      </c>
    </row>
    <row r="92" spans="1:6" x14ac:dyDescent="0.3">
      <c r="A92" s="3" t="s">
        <v>60</v>
      </c>
      <c r="B92" s="2" t="s">
        <v>65</v>
      </c>
      <c r="C92" s="5">
        <v>0.94922399999999996</v>
      </c>
      <c r="D92" s="5">
        <v>0.91694299999999995</v>
      </c>
      <c r="E92" s="5">
        <v>0.89002499999999996</v>
      </c>
      <c r="F92" s="5">
        <v>0.90002700000000002</v>
      </c>
    </row>
    <row r="93" spans="1:6" x14ac:dyDescent="0.3">
      <c r="A93" s="8" t="s">
        <v>61</v>
      </c>
      <c r="B93" s="9" t="s">
        <v>74</v>
      </c>
      <c r="C93" s="4">
        <v>0.94943100000000002</v>
      </c>
      <c r="D93" s="4">
        <v>0.91453799999999996</v>
      </c>
      <c r="E93" s="4">
        <v>0.88761999999999996</v>
      </c>
      <c r="F93" s="4">
        <v>0.89762200000000003</v>
      </c>
    </row>
    <row r="94" spans="1:6" x14ac:dyDescent="0.3">
      <c r="D94" s="6"/>
      <c r="E94" s="6"/>
      <c r="F94" s="6"/>
    </row>
    <row r="95" spans="1:6" x14ac:dyDescent="0.3">
      <c r="A95" s="1" t="s">
        <v>0</v>
      </c>
      <c r="B95" s="2" t="s">
        <v>15</v>
      </c>
      <c r="C95" s="2" t="s">
        <v>52</v>
      </c>
      <c r="D95" s="2" t="s">
        <v>53</v>
      </c>
      <c r="E95" s="2" t="s">
        <v>54</v>
      </c>
      <c r="F95" s="2" t="s">
        <v>55</v>
      </c>
    </row>
    <row r="96" spans="1:6" x14ac:dyDescent="0.3">
      <c r="A96" s="3" t="s">
        <v>1</v>
      </c>
      <c r="B96" s="2" t="s">
        <v>2</v>
      </c>
      <c r="C96" s="4">
        <v>1.3036319999999999</v>
      </c>
      <c r="D96" s="4">
        <v>1.3211269999999999</v>
      </c>
      <c r="E96" s="4">
        <v>1.321121</v>
      </c>
      <c r="F96" s="4">
        <v>1.346068</v>
      </c>
    </row>
    <row r="97" spans="1:6" x14ac:dyDescent="0.3">
      <c r="A97" s="7" t="s">
        <v>56</v>
      </c>
      <c r="B97" s="9" t="s">
        <v>69</v>
      </c>
      <c r="C97" s="4">
        <v>1.3528150000000001</v>
      </c>
      <c r="D97" s="4">
        <v>1.371283</v>
      </c>
      <c r="E97" s="4">
        <v>1.371178</v>
      </c>
      <c r="F97" s="4">
        <v>1.3961250000000001</v>
      </c>
    </row>
    <row r="98" spans="1:6" x14ac:dyDescent="0.3">
      <c r="A98" s="3" t="s">
        <v>57</v>
      </c>
      <c r="B98" s="2" t="s">
        <v>70</v>
      </c>
      <c r="C98" s="5">
        <v>1.315034</v>
      </c>
      <c r="D98" s="5">
        <v>1.3284339999999999</v>
      </c>
      <c r="E98" s="5">
        <v>1.3284279999999999</v>
      </c>
      <c r="F98" s="5">
        <v>1.353375</v>
      </c>
    </row>
    <row r="99" spans="1:6" x14ac:dyDescent="0.3">
      <c r="A99" s="3" t="s">
        <v>3</v>
      </c>
      <c r="B99" s="2" t="s">
        <v>4</v>
      </c>
      <c r="C99" s="4">
        <v>0.93029200000000001</v>
      </c>
      <c r="D99" s="4">
        <v>0.94624299999999995</v>
      </c>
      <c r="E99" s="4">
        <v>0.94697200000000004</v>
      </c>
      <c r="F99" s="4">
        <v>0.97191899999999998</v>
      </c>
    </row>
    <row r="100" spans="1:6" x14ac:dyDescent="0.3">
      <c r="A100" s="3" t="s">
        <v>5</v>
      </c>
      <c r="B100" s="2" t="s">
        <v>6</v>
      </c>
      <c r="C100" s="4">
        <v>0.93119099999999999</v>
      </c>
      <c r="D100" s="4">
        <v>0.94675100000000001</v>
      </c>
      <c r="E100" s="4">
        <v>0.94747999999999999</v>
      </c>
      <c r="F100" s="4">
        <v>0.97242700000000004</v>
      </c>
    </row>
    <row r="101" spans="1:6" x14ac:dyDescent="0.3">
      <c r="A101" s="3" t="s">
        <v>58</v>
      </c>
      <c r="B101" s="2" t="s">
        <v>63</v>
      </c>
      <c r="C101" s="5">
        <v>0.93346899999999999</v>
      </c>
      <c r="D101" s="5">
        <v>0.94596199999999997</v>
      </c>
      <c r="E101" s="5">
        <v>0.94669099999999995</v>
      </c>
      <c r="F101" s="5">
        <v>0.971638</v>
      </c>
    </row>
    <row r="102" spans="1:6" x14ac:dyDescent="0.3">
      <c r="A102" s="7" t="s">
        <v>59</v>
      </c>
      <c r="B102" s="9" t="s">
        <v>72</v>
      </c>
      <c r="C102" s="4">
        <v>0.92996299999999998</v>
      </c>
      <c r="D102" s="4">
        <v>0.94673200000000002</v>
      </c>
      <c r="E102" s="4">
        <v>0.947461</v>
      </c>
      <c r="F102" s="4">
        <v>0.97240800000000005</v>
      </c>
    </row>
    <row r="103" spans="1:6" x14ac:dyDescent="0.3">
      <c r="A103" s="3" t="s">
        <v>9</v>
      </c>
      <c r="B103" s="2" t="s">
        <v>10</v>
      </c>
      <c r="C103" s="4">
        <v>0.88121400000000005</v>
      </c>
      <c r="D103" s="4">
        <v>0.89359699999999997</v>
      </c>
      <c r="E103" s="4">
        <v>0.89432599999999995</v>
      </c>
      <c r="F103" s="4">
        <v>0.91927300000000001</v>
      </c>
    </row>
    <row r="104" spans="1:6" x14ac:dyDescent="0.3">
      <c r="A104" s="3" t="s">
        <v>11</v>
      </c>
      <c r="B104" s="2" t="s">
        <v>12</v>
      </c>
      <c r="C104" s="4">
        <v>0.88153400000000004</v>
      </c>
      <c r="D104" s="4">
        <v>0.89371299999999998</v>
      </c>
      <c r="E104" s="4">
        <v>0.89444199999999996</v>
      </c>
      <c r="F104" s="4">
        <v>0.91938900000000001</v>
      </c>
    </row>
    <row r="105" spans="1:6" x14ac:dyDescent="0.3">
      <c r="A105" s="3" t="s">
        <v>60</v>
      </c>
      <c r="B105" s="2" t="s">
        <v>65</v>
      </c>
      <c r="C105" s="5">
        <v>0.88396399999999997</v>
      </c>
      <c r="D105" s="5">
        <v>0.89316399999999996</v>
      </c>
      <c r="E105" s="5">
        <v>0.89389300000000005</v>
      </c>
      <c r="F105" s="5">
        <v>0.91883999999999999</v>
      </c>
    </row>
    <row r="106" spans="1:6" x14ac:dyDescent="0.3">
      <c r="A106" s="8" t="s">
        <v>61</v>
      </c>
      <c r="B106" s="9" t="s">
        <v>74</v>
      </c>
      <c r="C106" s="4">
        <v>0.88155899999999998</v>
      </c>
      <c r="D106" s="4">
        <v>0.89680700000000002</v>
      </c>
      <c r="E106" s="4">
        <v>0.897536</v>
      </c>
      <c r="F106" s="4">
        <v>0.92248300000000005</v>
      </c>
    </row>
    <row r="108" spans="1:6" x14ac:dyDescent="0.3">
      <c r="A108" s="1" t="s">
        <v>0</v>
      </c>
      <c r="B108" s="2" t="s">
        <v>15</v>
      </c>
      <c r="C108" s="2" t="s">
        <v>90</v>
      </c>
      <c r="D108" s="2" t="s">
        <v>91</v>
      </c>
      <c r="E108" s="2" t="s">
        <v>92</v>
      </c>
      <c r="F108" s="2" t="s">
        <v>93</v>
      </c>
    </row>
    <row r="109" spans="1:6" x14ac:dyDescent="0.3">
      <c r="A109" s="12" t="s">
        <v>1</v>
      </c>
      <c r="B109" s="2" t="s">
        <v>2</v>
      </c>
      <c r="C109" s="4">
        <v>1.36927</v>
      </c>
      <c r="D109" s="4">
        <v>1.414039</v>
      </c>
      <c r="E109" s="4">
        <v>1.47404</v>
      </c>
      <c r="F109" s="4">
        <v>1.474043</v>
      </c>
    </row>
    <row r="110" spans="1:6" x14ac:dyDescent="0.3">
      <c r="A110" s="12" t="s">
        <v>56</v>
      </c>
      <c r="B110" s="2" t="s">
        <v>69</v>
      </c>
      <c r="C110" s="4">
        <v>1.4194610000000001</v>
      </c>
      <c r="D110" s="4">
        <v>1.4634339999999999</v>
      </c>
      <c r="E110" s="4">
        <v>1.5245850000000001</v>
      </c>
      <c r="F110" s="4">
        <v>1.5245880000000001</v>
      </c>
    </row>
    <row r="111" spans="1:6" x14ac:dyDescent="0.3">
      <c r="A111" s="12" t="s">
        <v>57</v>
      </c>
      <c r="B111" s="2" t="s">
        <v>8</v>
      </c>
      <c r="C111" s="2">
        <v>1.3765769999999999</v>
      </c>
      <c r="D111" s="2">
        <v>1.4214469999999999</v>
      </c>
      <c r="E111" s="2">
        <v>1.4814480000000001</v>
      </c>
      <c r="F111" s="5">
        <v>1.4814510000000001</v>
      </c>
    </row>
    <row r="112" spans="1:6" x14ac:dyDescent="0.3">
      <c r="A112" s="12" t="s">
        <v>3</v>
      </c>
      <c r="B112" s="2" t="s">
        <v>4</v>
      </c>
      <c r="C112" s="4">
        <v>0.99412800000000001</v>
      </c>
      <c r="D112" s="4">
        <v>1.037846</v>
      </c>
      <c r="E112" s="4">
        <v>1.08938</v>
      </c>
      <c r="F112" s="4">
        <v>1.089383</v>
      </c>
    </row>
    <row r="113" spans="1:6" x14ac:dyDescent="0.3">
      <c r="A113" s="12" t="s">
        <v>5</v>
      </c>
      <c r="B113" s="2" t="s">
        <v>6</v>
      </c>
      <c r="C113" s="4">
        <v>0.99463599999999996</v>
      </c>
      <c r="D113" s="4">
        <v>1.0389299999999999</v>
      </c>
      <c r="E113" s="4">
        <v>1.0904640000000001</v>
      </c>
      <c r="F113" s="4">
        <v>1.0904670000000001</v>
      </c>
    </row>
    <row r="114" spans="1:6" x14ac:dyDescent="0.3">
      <c r="A114" s="12" t="s">
        <v>58</v>
      </c>
      <c r="B114" s="2" t="s">
        <v>63</v>
      </c>
      <c r="C114" s="2">
        <v>0.99384700000000004</v>
      </c>
      <c r="D114" s="2">
        <v>1.038716</v>
      </c>
      <c r="E114" s="5">
        <v>1.0902499999999999</v>
      </c>
      <c r="F114" s="2">
        <v>1.0902529999999999</v>
      </c>
    </row>
    <row r="115" spans="1:6" x14ac:dyDescent="0.3">
      <c r="A115" s="12" t="s">
        <v>59</v>
      </c>
      <c r="B115" s="2" t="s">
        <v>72</v>
      </c>
      <c r="C115" s="4">
        <v>0.99461699999999997</v>
      </c>
      <c r="D115" s="4">
        <v>1.0384100000000001</v>
      </c>
      <c r="E115" s="4">
        <v>1.089944</v>
      </c>
      <c r="F115" s="4">
        <v>1.089947</v>
      </c>
    </row>
    <row r="116" spans="1:6" x14ac:dyDescent="0.3">
      <c r="A116" s="12" t="s">
        <v>9</v>
      </c>
      <c r="B116" s="2" t="s">
        <v>10</v>
      </c>
      <c r="C116" s="4">
        <v>0.94148200000000004</v>
      </c>
      <c r="D116" s="4">
        <v>0.98097299999999998</v>
      </c>
      <c r="E116" s="4">
        <v>1.0325070000000001</v>
      </c>
      <c r="F116" s="4">
        <v>1.03251</v>
      </c>
    </row>
    <row r="117" spans="1:6" x14ac:dyDescent="0.3">
      <c r="A117" s="3" t="s">
        <v>11</v>
      </c>
      <c r="B117" s="2" t="s">
        <v>12</v>
      </c>
      <c r="C117" s="4">
        <v>0.94159800000000005</v>
      </c>
      <c r="D117" s="4">
        <v>0.981267</v>
      </c>
      <c r="E117" s="4">
        <v>1.0328010000000001</v>
      </c>
      <c r="F117" s="4">
        <v>1.0328040000000001</v>
      </c>
    </row>
    <row r="118" spans="1:6" x14ac:dyDescent="0.3">
      <c r="A118" s="3" t="s">
        <v>60</v>
      </c>
      <c r="B118" s="2" t="s">
        <v>65</v>
      </c>
      <c r="C118" s="2">
        <v>0.94104900000000002</v>
      </c>
      <c r="D118" s="2">
        <v>0.981456</v>
      </c>
      <c r="E118" s="5">
        <v>1.0329900000000001</v>
      </c>
      <c r="F118" s="2">
        <v>1.0329930000000001</v>
      </c>
    </row>
    <row r="119" spans="1:6" x14ac:dyDescent="0.3">
      <c r="A119" s="3" t="s">
        <v>61</v>
      </c>
      <c r="B119" s="2" t="s">
        <v>74</v>
      </c>
      <c r="C119" s="4">
        <v>0.94469199999999998</v>
      </c>
      <c r="D119" s="4">
        <v>0.98568999999999996</v>
      </c>
      <c r="E119" s="4">
        <v>1.0372239999999999</v>
      </c>
      <c r="F119" s="4">
        <v>1.0372269999999999</v>
      </c>
    </row>
    <row r="121" spans="1:6" x14ac:dyDescent="0.3">
      <c r="A121" s="1" t="s">
        <v>0</v>
      </c>
      <c r="B121" s="2" t="s">
        <v>15</v>
      </c>
      <c r="C121" s="2" t="s">
        <v>96</v>
      </c>
      <c r="D121" s="2" t="s">
        <v>97</v>
      </c>
    </row>
    <row r="122" spans="1:6" x14ac:dyDescent="0.3">
      <c r="A122" s="12" t="s">
        <v>1</v>
      </c>
      <c r="B122" s="2" t="s">
        <v>2</v>
      </c>
      <c r="C122" s="4">
        <v>1.4740439999999999</v>
      </c>
      <c r="D122" s="4">
        <v>1.4740409999999999</v>
      </c>
    </row>
    <row r="123" spans="1:6" x14ac:dyDescent="0.3">
      <c r="A123" s="12" t="s">
        <v>56</v>
      </c>
      <c r="B123" s="2" t="s">
        <v>69</v>
      </c>
      <c r="C123" s="4">
        <v>1.5262070000000001</v>
      </c>
      <c r="D123" s="4">
        <v>1.525185</v>
      </c>
    </row>
    <row r="124" spans="1:6" x14ac:dyDescent="0.3">
      <c r="A124" s="12" t="s">
        <v>57</v>
      </c>
      <c r="B124" s="2" t="s">
        <v>8</v>
      </c>
      <c r="C124" s="5">
        <v>1.481452</v>
      </c>
      <c r="D124" s="5">
        <v>1.487239</v>
      </c>
    </row>
    <row r="125" spans="1:6" x14ac:dyDescent="0.3">
      <c r="A125" s="12" t="s">
        <v>3</v>
      </c>
      <c r="B125" s="2" t="s">
        <v>4</v>
      </c>
      <c r="C125" s="4">
        <v>1.0774710000000001</v>
      </c>
      <c r="D125" s="4">
        <v>1.0766899999999999</v>
      </c>
    </row>
    <row r="126" spans="1:6" x14ac:dyDescent="0.3">
      <c r="A126" s="12" t="s">
        <v>5</v>
      </c>
      <c r="B126" s="2" t="s">
        <v>6</v>
      </c>
      <c r="C126" s="4">
        <v>1.0785549999999999</v>
      </c>
      <c r="D126" s="4">
        <v>1.0783609999999999</v>
      </c>
    </row>
    <row r="127" spans="1:6" x14ac:dyDescent="0.3">
      <c r="A127" s="12" t="s">
        <v>58</v>
      </c>
      <c r="B127" s="2" t="s">
        <v>63</v>
      </c>
      <c r="C127" s="5">
        <v>1.078341</v>
      </c>
      <c r="D127" s="18">
        <v>1.0823719999999999</v>
      </c>
    </row>
    <row r="128" spans="1:6" x14ac:dyDescent="0.3">
      <c r="A128" s="12" t="s">
        <v>59</v>
      </c>
      <c r="B128" s="2" t="s">
        <v>72</v>
      </c>
      <c r="C128" s="4">
        <v>1.0780350000000001</v>
      </c>
      <c r="D128" s="4">
        <v>1.076149</v>
      </c>
    </row>
    <row r="129" spans="1:47" x14ac:dyDescent="0.3">
      <c r="A129" s="12" t="s">
        <v>9</v>
      </c>
      <c r="B129" s="2" t="s">
        <v>10</v>
      </c>
      <c r="C129" s="4">
        <v>1.0205979999999999</v>
      </c>
      <c r="D129" s="4">
        <v>1.017879</v>
      </c>
    </row>
    <row r="130" spans="1:47" x14ac:dyDescent="0.3">
      <c r="A130" s="3" t="s">
        <v>11</v>
      </c>
      <c r="B130" s="2" t="s">
        <v>12</v>
      </c>
      <c r="C130" s="4">
        <v>1.0208919999999999</v>
      </c>
      <c r="D130" s="4">
        <v>1.0184660000000001</v>
      </c>
    </row>
    <row r="131" spans="1:47" x14ac:dyDescent="0.3">
      <c r="A131" s="3" t="s">
        <v>60</v>
      </c>
      <c r="B131" s="2" t="s">
        <v>65</v>
      </c>
      <c r="C131" s="5">
        <v>1.0210809999999999</v>
      </c>
      <c r="D131" s="18">
        <v>1.022777</v>
      </c>
    </row>
    <row r="132" spans="1:47" x14ac:dyDescent="0.3">
      <c r="A132" s="3" t="s">
        <v>61</v>
      </c>
      <c r="B132" s="2" t="s">
        <v>74</v>
      </c>
      <c r="C132" s="4">
        <v>1.025315</v>
      </c>
      <c r="D132" s="4">
        <v>1.0188390000000001</v>
      </c>
    </row>
    <row r="134" spans="1:47" x14ac:dyDescent="0.3">
      <c r="C134" s="19">
        <v>41214</v>
      </c>
      <c r="D134" s="19">
        <v>41306</v>
      </c>
      <c r="E134" s="19">
        <v>41395</v>
      </c>
      <c r="F134" s="19">
        <v>41487</v>
      </c>
      <c r="G134" s="19">
        <v>41579</v>
      </c>
      <c r="H134" s="19">
        <v>41671</v>
      </c>
      <c r="I134" s="19">
        <v>41760</v>
      </c>
      <c r="J134" s="19">
        <v>41852</v>
      </c>
      <c r="K134" s="19">
        <v>41944</v>
      </c>
      <c r="L134" s="19">
        <v>42036</v>
      </c>
      <c r="M134" s="19">
        <v>42125</v>
      </c>
      <c r="N134" s="19">
        <v>42217</v>
      </c>
      <c r="O134" s="19">
        <v>42309</v>
      </c>
      <c r="P134" s="19">
        <v>42401</v>
      </c>
      <c r="Q134" s="19">
        <v>42491</v>
      </c>
      <c r="R134" s="19">
        <v>42583</v>
      </c>
      <c r="S134" s="19">
        <v>42675</v>
      </c>
      <c r="T134" s="19">
        <v>42767</v>
      </c>
      <c r="U134" s="19">
        <v>42856</v>
      </c>
      <c r="V134" s="19">
        <v>42948</v>
      </c>
      <c r="W134" s="19">
        <v>43040</v>
      </c>
      <c r="X134" s="19">
        <v>43132</v>
      </c>
      <c r="Y134" s="19">
        <v>43221</v>
      </c>
      <c r="Z134" s="19">
        <v>43313</v>
      </c>
      <c r="AA134" s="19">
        <v>43405</v>
      </c>
      <c r="AB134" s="19">
        <v>43497</v>
      </c>
      <c r="AC134" s="19">
        <v>43586</v>
      </c>
      <c r="AD134" s="19">
        <v>43678</v>
      </c>
      <c r="AE134" s="19">
        <v>43770</v>
      </c>
      <c r="AF134" s="19">
        <v>43862</v>
      </c>
      <c r="AG134" s="19">
        <v>43952</v>
      </c>
      <c r="AH134" s="19">
        <v>44044</v>
      </c>
      <c r="AI134" s="19">
        <v>44136</v>
      </c>
      <c r="AJ134" s="19">
        <v>44228</v>
      </c>
      <c r="AK134" s="19">
        <v>44317</v>
      </c>
      <c r="AL134" s="19">
        <v>44409</v>
      </c>
      <c r="AM134" s="19">
        <v>44501</v>
      </c>
      <c r="AN134" s="19">
        <v>44593</v>
      </c>
      <c r="AO134" s="19">
        <v>44682</v>
      </c>
      <c r="AP134" s="19">
        <v>44774</v>
      </c>
      <c r="AQ134" s="19">
        <v>44866</v>
      </c>
      <c r="AR134" s="19">
        <v>44958</v>
      </c>
      <c r="AS134" s="19">
        <v>45047</v>
      </c>
    </row>
    <row r="135" spans="1:47" x14ac:dyDescent="0.3">
      <c r="A135" s="12" t="s">
        <v>99</v>
      </c>
      <c r="C135" s="20">
        <f>F3</f>
        <v>1.8290820000000001</v>
      </c>
      <c r="D135" s="20">
        <f>C12</f>
        <v>1.827836</v>
      </c>
      <c r="E135" s="20">
        <f t="shared" ref="E135:G135" si="0">D12</f>
        <v>1.8279540000000001</v>
      </c>
      <c r="F135" s="20">
        <f t="shared" si="0"/>
        <v>1.8280369999999999</v>
      </c>
      <c r="G135" s="20">
        <f t="shared" si="0"/>
        <v>1.7746170000000001</v>
      </c>
      <c r="H135" s="20">
        <f>C21</f>
        <v>1.77461</v>
      </c>
      <c r="I135" s="20">
        <f t="shared" ref="I135:K135" si="1">D21</f>
        <v>1.6979280000000001</v>
      </c>
      <c r="J135" s="20">
        <f t="shared" si="1"/>
        <v>1.6977009999999999</v>
      </c>
      <c r="K135" s="20">
        <f t="shared" si="1"/>
        <v>1.595345</v>
      </c>
      <c r="L135" s="20">
        <f>C30</f>
        <v>1.440313</v>
      </c>
      <c r="M135" s="20">
        <f t="shared" ref="M135:O135" si="2">D30</f>
        <v>1.1902429999999999</v>
      </c>
      <c r="N135" s="20">
        <f t="shared" si="2"/>
        <v>1.152703</v>
      </c>
      <c r="O135" s="20">
        <f t="shared" si="2"/>
        <v>1.151643</v>
      </c>
      <c r="P135" s="20">
        <f>C39</f>
        <v>1.13188</v>
      </c>
      <c r="Q135" s="20">
        <f t="shared" ref="Q135:S135" si="3">D39</f>
        <v>1.1318379999999999</v>
      </c>
      <c r="R135" s="20">
        <f t="shared" si="3"/>
        <v>1.131823</v>
      </c>
      <c r="S135" s="20">
        <f t="shared" si="3"/>
        <v>1.0999620000000001</v>
      </c>
      <c r="T135" s="20">
        <f>C48</f>
        <v>1.099677</v>
      </c>
      <c r="U135" s="20">
        <f t="shared" ref="U135:W135" si="4">D48</f>
        <v>1.1000719999999999</v>
      </c>
      <c r="V135" s="20">
        <f t="shared" si="4"/>
        <v>1.100147</v>
      </c>
      <c r="W135" s="20">
        <f t="shared" si="4"/>
        <v>1.089764</v>
      </c>
      <c r="X135" s="20">
        <f>C57</f>
        <v>1.1137239999999999</v>
      </c>
      <c r="Y135" s="20">
        <f t="shared" ref="Y135:AA135" si="5">D57</f>
        <v>1.1449279999999999</v>
      </c>
      <c r="Z135" s="20">
        <f t="shared" si="5"/>
        <v>1.125292</v>
      </c>
      <c r="AA135" s="20">
        <f t="shared" si="5"/>
        <v>1.1728320000000001</v>
      </c>
      <c r="AB135" s="20">
        <f>C70</f>
        <v>1.2306269999999999</v>
      </c>
      <c r="AC135" s="20">
        <f t="shared" ref="AC135:AE135" si="6">D70</f>
        <v>1.3068120000000001</v>
      </c>
      <c r="AD135" s="20">
        <f t="shared" si="6"/>
        <v>1.3367469999999999</v>
      </c>
      <c r="AE135" s="20">
        <f t="shared" si="6"/>
        <v>1.34423</v>
      </c>
      <c r="AF135" s="20">
        <f>C83</f>
        <v>1.336649</v>
      </c>
      <c r="AG135" s="20">
        <f t="shared" ref="AG135:AI135" si="7">D83</f>
        <v>1.3116479999999999</v>
      </c>
      <c r="AH135" s="20">
        <f t="shared" si="7"/>
        <v>1.2886310000000001</v>
      </c>
      <c r="AI135" s="20">
        <f t="shared" si="7"/>
        <v>1.2986329999999999</v>
      </c>
      <c r="AJ135" s="20">
        <f>C96</f>
        <v>1.3036319999999999</v>
      </c>
      <c r="AK135" s="20">
        <f t="shared" ref="AK135:AM135" si="8">D96</f>
        <v>1.3211269999999999</v>
      </c>
      <c r="AL135" s="20">
        <f t="shared" si="8"/>
        <v>1.321121</v>
      </c>
      <c r="AM135" s="20">
        <f t="shared" si="8"/>
        <v>1.346068</v>
      </c>
      <c r="AN135" s="20">
        <f>C109</f>
        <v>1.36927</v>
      </c>
      <c r="AO135" s="20">
        <f t="shared" ref="AO135:AQ135" si="9">D109</f>
        <v>1.414039</v>
      </c>
      <c r="AP135" s="20">
        <f t="shared" si="9"/>
        <v>1.47404</v>
      </c>
      <c r="AQ135" s="20">
        <f t="shared" si="9"/>
        <v>1.474043</v>
      </c>
      <c r="AR135" s="20">
        <f>C122</f>
        <v>1.4740439999999999</v>
      </c>
      <c r="AS135" s="20">
        <f>D122</f>
        <v>1.4740409999999999</v>
      </c>
      <c r="AT135" t="s">
        <v>99</v>
      </c>
    </row>
    <row r="136" spans="1:47" x14ac:dyDescent="0.3">
      <c r="A136" s="12" t="s">
        <v>62</v>
      </c>
      <c r="Z136" s="20">
        <f>E58</f>
        <v>1.1789149999999999</v>
      </c>
      <c r="AA136" s="20">
        <f t="shared" ref="AA136:AC136" si="10">F58</f>
        <v>1.2264539999999999</v>
      </c>
      <c r="AB136" s="20">
        <f>C71</f>
        <v>1.2852140000000001</v>
      </c>
      <c r="AC136" s="20">
        <f t="shared" ref="AC136:AE136" si="11">D71</f>
        <v>1.35199</v>
      </c>
      <c r="AD136" s="20">
        <f t="shared" si="11"/>
        <v>1.3823049999999999</v>
      </c>
      <c r="AE136" s="20">
        <f t="shared" si="11"/>
        <v>1.391281</v>
      </c>
      <c r="AF136" s="20">
        <f>C84</f>
        <v>1.382606</v>
      </c>
      <c r="AG136" s="20">
        <f t="shared" ref="AG136:AI136" si="12">D84</f>
        <v>1.357442</v>
      </c>
      <c r="AH136" s="20">
        <f t="shared" si="12"/>
        <v>1.3349530000000001</v>
      </c>
      <c r="AI136" s="20">
        <f t="shared" si="12"/>
        <v>1.3449549999999999</v>
      </c>
      <c r="AJ136" s="20">
        <f>C97</f>
        <v>1.3528150000000001</v>
      </c>
      <c r="AK136" s="20">
        <f t="shared" ref="AK136:AM136" si="13">D97</f>
        <v>1.371283</v>
      </c>
      <c r="AL136" s="20">
        <f t="shared" si="13"/>
        <v>1.371178</v>
      </c>
      <c r="AM136" s="20">
        <f t="shared" si="13"/>
        <v>1.3961250000000001</v>
      </c>
      <c r="AN136" s="20">
        <f>C110</f>
        <v>1.4194610000000001</v>
      </c>
      <c r="AO136" s="20">
        <f t="shared" ref="AO136:AQ136" si="14">D110</f>
        <v>1.4634339999999999</v>
      </c>
      <c r="AP136" s="20">
        <f t="shared" si="14"/>
        <v>1.5245850000000001</v>
      </c>
      <c r="AQ136" s="20">
        <f t="shared" si="14"/>
        <v>1.5245880000000001</v>
      </c>
      <c r="AR136" s="20">
        <f>C123</f>
        <v>1.5262070000000001</v>
      </c>
      <c r="AS136" s="20">
        <f t="shared" ref="AS136" si="15">D123</f>
        <v>1.525185</v>
      </c>
      <c r="AT136" t="s">
        <v>62</v>
      </c>
    </row>
    <row r="137" spans="1:47" x14ac:dyDescent="0.3">
      <c r="A137" s="12" t="s">
        <v>100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20">
        <f>E59</f>
        <v>1.116298</v>
      </c>
      <c r="AA137" s="20">
        <f>F59</f>
        <v>1.1638379999999999</v>
      </c>
      <c r="AB137" s="20">
        <f>C72</f>
        <v>1.221633</v>
      </c>
      <c r="AC137" s="20">
        <f>D72</f>
        <v>1.3156330000000001</v>
      </c>
      <c r="AD137" s="20">
        <f>E72</f>
        <v>1.3455680000000001</v>
      </c>
      <c r="AE137" s="20">
        <f>F72</f>
        <v>1.353051</v>
      </c>
      <c r="AF137" s="20">
        <f>C85</f>
        <v>1.3454699999999999</v>
      </c>
      <c r="AG137" s="20">
        <f>D85</f>
        <v>1.3230500000000001</v>
      </c>
      <c r="AH137" s="20">
        <f>E85</f>
        <v>1.300033</v>
      </c>
      <c r="AI137" s="20">
        <f>F85</f>
        <v>1.3100350000000001</v>
      </c>
      <c r="AJ137" s="20">
        <f>C98</f>
        <v>1.315034</v>
      </c>
      <c r="AK137" s="20">
        <f>D98</f>
        <v>1.3284339999999999</v>
      </c>
      <c r="AL137" s="20">
        <f>E98</f>
        <v>1.3284279999999999</v>
      </c>
      <c r="AM137" s="20">
        <f>F98</f>
        <v>1.353375</v>
      </c>
      <c r="AN137" s="20">
        <f>C111</f>
        <v>1.3765769999999999</v>
      </c>
      <c r="AO137" s="20">
        <f>D111</f>
        <v>1.4214469999999999</v>
      </c>
      <c r="AP137" s="20">
        <f>E111</f>
        <v>1.4814480000000001</v>
      </c>
      <c r="AQ137" s="20">
        <f>F111</f>
        <v>1.4814510000000001</v>
      </c>
      <c r="AR137" s="20">
        <f>C124</f>
        <v>1.481452</v>
      </c>
      <c r="AS137" s="20">
        <f>D124</f>
        <v>1.487239</v>
      </c>
      <c r="AT137" t="s">
        <v>100</v>
      </c>
    </row>
    <row r="138" spans="1:47" x14ac:dyDescent="0.3">
      <c r="A138" s="12" t="s">
        <v>101</v>
      </c>
      <c r="C138" s="20">
        <f>F6</f>
        <v>1.481528</v>
      </c>
      <c r="D138">
        <f>C15</f>
        <v>1.4777279999999999</v>
      </c>
      <c r="E138">
        <f t="shared" ref="E138:G138" si="16">D15</f>
        <v>1.424058</v>
      </c>
      <c r="F138">
        <f t="shared" si="16"/>
        <v>1.4038109999999999</v>
      </c>
      <c r="G138">
        <f t="shared" si="16"/>
        <v>1.350392</v>
      </c>
      <c r="H138">
        <f>C24</f>
        <v>1.348848</v>
      </c>
      <c r="I138">
        <f t="shared" ref="I138:K138" si="17">D24</f>
        <v>1.298778</v>
      </c>
      <c r="J138">
        <f t="shared" si="17"/>
        <v>1.297946</v>
      </c>
      <c r="K138">
        <f t="shared" si="17"/>
        <v>1.1955899999999999</v>
      </c>
      <c r="L138">
        <f>C33</f>
        <v>1.0439879999999999</v>
      </c>
      <c r="M138">
        <f t="shared" ref="M138:O138" si="18">D33</f>
        <v>0.81723100000000004</v>
      </c>
      <c r="N138">
        <f t="shared" si="18"/>
        <v>0.77891900000000003</v>
      </c>
      <c r="O138">
        <f t="shared" si="18"/>
        <v>0.77785899999999997</v>
      </c>
      <c r="P138">
        <f>C42</f>
        <v>0.75593600000000005</v>
      </c>
      <c r="Q138">
        <f t="shared" ref="Q138:S138" si="19">D42</f>
        <v>0.75234299999999998</v>
      </c>
      <c r="R138">
        <f t="shared" si="19"/>
        <v>0.75110299999999997</v>
      </c>
      <c r="S138">
        <f t="shared" si="19"/>
        <v>0.71924200000000005</v>
      </c>
      <c r="T138" s="20">
        <f>C51</f>
        <v>0.71955800000000003</v>
      </c>
      <c r="U138" s="20">
        <f t="shared" ref="U138:W138" si="20">D51</f>
        <v>0.71135400000000004</v>
      </c>
      <c r="V138" s="20">
        <f t="shared" si="20"/>
        <v>0.71279899999999996</v>
      </c>
      <c r="W138" s="20">
        <f t="shared" si="20"/>
        <v>0.70241600000000004</v>
      </c>
      <c r="X138" s="20">
        <f>C62</f>
        <v>0.72279499999999997</v>
      </c>
      <c r="Y138" s="20">
        <f t="shared" ref="Y138:AA138" si="21">D62</f>
        <v>0.73591200000000001</v>
      </c>
      <c r="Z138" s="20">
        <f t="shared" si="21"/>
        <v>0.77678000000000003</v>
      </c>
      <c r="AA138" s="20">
        <f t="shared" si="21"/>
        <v>0.82431900000000002</v>
      </c>
      <c r="AB138" s="20">
        <f>C75</f>
        <v>0.87500699999999998</v>
      </c>
      <c r="AC138" s="20">
        <f t="shared" ref="AC138:AE138" si="22">D75</f>
        <v>0.97109699999999999</v>
      </c>
      <c r="AD138" s="20">
        <f t="shared" si="22"/>
        <v>0.99823899999999999</v>
      </c>
      <c r="AE138" s="20">
        <f t="shared" si="22"/>
        <v>0.99472799999999995</v>
      </c>
      <c r="AF138" s="20">
        <f>C88</f>
        <v>0.99521499999999996</v>
      </c>
      <c r="AG138" s="20">
        <f t="shared" ref="AG138:AI138" si="23">D88</f>
        <v>0.96644799999999997</v>
      </c>
      <c r="AH138" s="20">
        <f t="shared" si="23"/>
        <v>0.93952999999999998</v>
      </c>
      <c r="AI138" s="20">
        <f t="shared" si="23"/>
        <v>0.94953200000000004</v>
      </c>
      <c r="AJ138" s="20">
        <f>C101</f>
        <v>0.93346899999999999</v>
      </c>
      <c r="AK138" s="20">
        <f t="shared" ref="AK138:AM138" si="24">D101</f>
        <v>0.94596199999999997</v>
      </c>
      <c r="AL138" s="20">
        <f t="shared" si="24"/>
        <v>0.94669099999999995</v>
      </c>
      <c r="AM138" s="20">
        <f t="shared" si="24"/>
        <v>0.971638</v>
      </c>
      <c r="AN138" s="20">
        <f>C114</f>
        <v>0.99384700000000004</v>
      </c>
      <c r="AO138" s="20">
        <f t="shared" ref="AO138:AQ138" si="25">D114</f>
        <v>1.038716</v>
      </c>
      <c r="AP138" s="20">
        <f t="shared" si="25"/>
        <v>1.0902499999999999</v>
      </c>
      <c r="AQ138" s="20">
        <f t="shared" si="25"/>
        <v>1.0902529999999999</v>
      </c>
      <c r="AR138" s="20">
        <f>C127</f>
        <v>1.078341</v>
      </c>
      <c r="AS138" s="20">
        <f t="shared" ref="AS138" si="26">D127</f>
        <v>1.0823719999999999</v>
      </c>
      <c r="AT138" t="s">
        <v>101</v>
      </c>
    </row>
    <row r="139" spans="1:47" x14ac:dyDescent="0.3">
      <c r="A139" s="12" t="s">
        <v>64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20">
        <f>E63</f>
        <v>0.80141700000000005</v>
      </c>
      <c r="AA139" s="20">
        <f t="shared" ref="AA139" si="27">F63</f>
        <v>0.84895600000000004</v>
      </c>
      <c r="AB139" s="20">
        <f>C76</f>
        <v>0.899644</v>
      </c>
      <c r="AC139" s="20">
        <f t="shared" ref="AC139:AE139" si="28">D76</f>
        <v>0.97044799999999998</v>
      </c>
      <c r="AD139" s="20">
        <f t="shared" si="28"/>
        <v>0.99758999999999998</v>
      </c>
      <c r="AE139" s="20">
        <f t="shared" si="28"/>
        <v>0.99407900000000005</v>
      </c>
      <c r="AF139" s="20">
        <f>C89</f>
        <v>0.99456599999999995</v>
      </c>
      <c r="AG139" s="20">
        <f t="shared" ref="AG139:AI139" si="29">D89</f>
        <v>0.96294199999999996</v>
      </c>
      <c r="AH139" s="20">
        <f t="shared" si="29"/>
        <v>0.93602399999999997</v>
      </c>
      <c r="AI139" s="20">
        <f t="shared" si="29"/>
        <v>0.94602600000000003</v>
      </c>
      <c r="AJ139" s="20">
        <f>C102</f>
        <v>0.92996299999999998</v>
      </c>
      <c r="AK139" s="20">
        <f t="shared" ref="AK139:AM139" si="30">D102</f>
        <v>0.94673200000000002</v>
      </c>
      <c r="AL139" s="20">
        <f t="shared" si="30"/>
        <v>0.947461</v>
      </c>
      <c r="AM139" s="20">
        <f t="shared" si="30"/>
        <v>0.97240800000000005</v>
      </c>
      <c r="AN139" s="20">
        <f>C115</f>
        <v>0.99461699999999997</v>
      </c>
      <c r="AO139" s="20">
        <f t="shared" ref="AO139:AQ139" si="31">D115</f>
        <v>1.0384100000000001</v>
      </c>
      <c r="AP139" s="20">
        <f t="shared" si="31"/>
        <v>1.089944</v>
      </c>
      <c r="AQ139" s="20">
        <f t="shared" si="31"/>
        <v>1.089947</v>
      </c>
      <c r="AR139" s="20">
        <f>C128</f>
        <v>1.0780350000000001</v>
      </c>
      <c r="AS139" s="20">
        <f>D128</f>
        <v>1.076149</v>
      </c>
      <c r="AT139" t="s">
        <v>64</v>
      </c>
      <c r="AU139">
        <f>1-AS139/AS136</f>
        <v>0.29441412025426428</v>
      </c>
    </row>
    <row r="140" spans="1:47" x14ac:dyDescent="0.3">
      <c r="A140" s="3" t="s">
        <v>102</v>
      </c>
      <c r="C140" s="20">
        <f>F9</f>
        <v>1.3840650000000001</v>
      </c>
      <c r="D140">
        <f>C18</f>
        <v>1.3802650000000001</v>
      </c>
      <c r="E140">
        <f t="shared" ref="E140:G140" si="32">D18</f>
        <v>1.340484</v>
      </c>
      <c r="F140">
        <f t="shared" si="32"/>
        <v>1.3202370000000001</v>
      </c>
      <c r="G140">
        <f t="shared" si="32"/>
        <v>1.266818</v>
      </c>
      <c r="H140">
        <f>C27</f>
        <v>1.265274</v>
      </c>
      <c r="I140">
        <f t="shared" ref="I140:K140" si="33">D27</f>
        <v>1.2250209999999999</v>
      </c>
      <c r="J140">
        <f t="shared" si="33"/>
        <v>1.224189</v>
      </c>
      <c r="K140">
        <f t="shared" si="33"/>
        <v>1.1218330000000001</v>
      </c>
      <c r="L140">
        <f>C36</f>
        <v>0.97023099999999995</v>
      </c>
      <c r="M140">
        <f t="shared" ref="M140:O140" si="34">D36</f>
        <v>0.76046400000000003</v>
      </c>
      <c r="N140">
        <f t="shared" si="34"/>
        <v>0.72215200000000002</v>
      </c>
      <c r="O140">
        <f t="shared" si="34"/>
        <v>0.72109199999999996</v>
      </c>
      <c r="P140">
        <f>C45</f>
        <v>0.69916900000000004</v>
      </c>
      <c r="Q140">
        <f t="shared" ref="Q140:S140" si="35">D45</f>
        <v>0.70511800000000002</v>
      </c>
      <c r="R140">
        <f t="shared" si="35"/>
        <v>0.703878</v>
      </c>
      <c r="S140">
        <f t="shared" si="35"/>
        <v>0.67201699999999998</v>
      </c>
      <c r="T140" s="20">
        <f>C54</f>
        <v>0.67233299999999996</v>
      </c>
      <c r="U140" s="20">
        <f t="shared" ref="U140:W140" si="36">D54</f>
        <v>0.66570499999999999</v>
      </c>
      <c r="V140" s="20">
        <f t="shared" si="36"/>
        <v>0.66715000000000002</v>
      </c>
      <c r="W140" s="20">
        <f t="shared" si="36"/>
        <v>0.65676699999999999</v>
      </c>
      <c r="X140" s="20">
        <f>C66</f>
        <v>0.67714600000000003</v>
      </c>
      <c r="Y140" s="20">
        <f t="shared" ref="Y140:AA140" si="37">D66</f>
        <v>0.68865900000000002</v>
      </c>
      <c r="Z140" s="20">
        <f t="shared" si="37"/>
        <v>0.73205399999999998</v>
      </c>
      <c r="AA140" s="20">
        <f t="shared" si="37"/>
        <v>0.77959299999999998</v>
      </c>
      <c r="AB140" s="20">
        <f>C79</f>
        <v>0.83028100000000005</v>
      </c>
      <c r="AC140" s="20">
        <f t="shared" ref="AC140:AE140" si="38">D79</f>
        <v>0.92510599999999998</v>
      </c>
      <c r="AD140" s="20">
        <f t="shared" si="38"/>
        <v>0.95224799999999998</v>
      </c>
      <c r="AE140" s="20">
        <f t="shared" si="38"/>
        <v>0.94873700000000005</v>
      </c>
      <c r="AF140" s="20">
        <f>C92</f>
        <v>0.94922399999999996</v>
      </c>
      <c r="AG140" s="20">
        <f t="shared" ref="AG140:AI140" si="39">D92</f>
        <v>0.91694299999999995</v>
      </c>
      <c r="AH140" s="20">
        <f t="shared" si="39"/>
        <v>0.89002499999999996</v>
      </c>
      <c r="AI140" s="20">
        <f t="shared" si="39"/>
        <v>0.90002700000000002</v>
      </c>
      <c r="AJ140" s="20">
        <f>C105</f>
        <v>0.88396399999999997</v>
      </c>
      <c r="AK140" s="20">
        <f t="shared" ref="AK140:AM140" si="40">D105</f>
        <v>0.89316399999999996</v>
      </c>
      <c r="AL140" s="20">
        <f t="shared" si="40"/>
        <v>0.89389300000000005</v>
      </c>
      <c r="AM140" s="20">
        <f t="shared" si="40"/>
        <v>0.91883999999999999</v>
      </c>
      <c r="AN140" s="20">
        <f>C118</f>
        <v>0.94104900000000002</v>
      </c>
      <c r="AO140" s="20">
        <f t="shared" ref="AO140:AQ140" si="41">D118</f>
        <v>0.981456</v>
      </c>
      <c r="AP140" s="20">
        <f t="shared" si="41"/>
        <v>1.0329900000000001</v>
      </c>
      <c r="AQ140" s="20">
        <f t="shared" si="41"/>
        <v>1.0329930000000001</v>
      </c>
      <c r="AR140" s="20">
        <f>C131</f>
        <v>1.0210809999999999</v>
      </c>
      <c r="AS140" s="20">
        <f>D131</f>
        <v>1.022777</v>
      </c>
      <c r="AT140" t="s">
        <v>102</v>
      </c>
    </row>
    <row r="141" spans="1:47" x14ac:dyDescent="0.3">
      <c r="A141" s="3" t="s">
        <v>66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20">
        <f>E67</f>
        <v>0.75319499999999995</v>
      </c>
      <c r="AA141" s="20">
        <f t="shared" ref="AA141:AC141" si="42">F67</f>
        <v>0.80073399999999995</v>
      </c>
      <c r="AB141" s="20">
        <f>C80</f>
        <v>0.85142200000000001</v>
      </c>
      <c r="AC141" s="20">
        <f t="shared" ref="AC141:AE141" si="43">D80</f>
        <v>0.92531300000000005</v>
      </c>
      <c r="AD141" s="20">
        <f t="shared" si="43"/>
        <v>0.95245500000000005</v>
      </c>
      <c r="AE141" s="20">
        <f t="shared" si="43"/>
        <v>0.94894400000000001</v>
      </c>
      <c r="AF141" s="20">
        <f>C93</f>
        <v>0.94943100000000002</v>
      </c>
      <c r="AG141" s="20">
        <f t="shared" ref="AG141:AI141" si="44">D93</f>
        <v>0.91453799999999996</v>
      </c>
      <c r="AH141" s="20">
        <f t="shared" si="44"/>
        <v>0.88761999999999996</v>
      </c>
      <c r="AI141" s="20">
        <f t="shared" si="44"/>
        <v>0.89762200000000003</v>
      </c>
      <c r="AJ141" s="20">
        <f>C106</f>
        <v>0.88155899999999998</v>
      </c>
      <c r="AK141" s="20">
        <f t="shared" ref="AK141:AM141" si="45">D106</f>
        <v>0.89680700000000002</v>
      </c>
      <c r="AL141" s="20">
        <f t="shared" si="45"/>
        <v>0.897536</v>
      </c>
      <c r="AM141" s="20">
        <f t="shared" si="45"/>
        <v>0.92248300000000005</v>
      </c>
      <c r="AN141" s="20">
        <f>C119</f>
        <v>0.94469199999999998</v>
      </c>
      <c r="AO141" s="20">
        <f t="shared" ref="AO141:AQ141" si="46">D119</f>
        <v>0.98568999999999996</v>
      </c>
      <c r="AP141" s="20">
        <f t="shared" si="46"/>
        <v>1.0372239999999999</v>
      </c>
      <c r="AQ141" s="20">
        <f t="shared" si="46"/>
        <v>1.0372269999999999</v>
      </c>
      <c r="AR141" s="20">
        <f>C132</f>
        <v>1.025315</v>
      </c>
      <c r="AS141" s="20">
        <f>D132</f>
        <v>1.0188390000000001</v>
      </c>
      <c r="AT141" t="s">
        <v>66</v>
      </c>
      <c r="AU141">
        <f>1-(AS141/AS136)</f>
        <v>0.33198988975107935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B0229-AEBB-4341-B7CB-B439016BEE36}">
  <dimension ref="A1:AU147"/>
  <sheetViews>
    <sheetView tabSelected="1" topLeftCell="AI117" workbookViewId="0">
      <selection activeCell="AU143" sqref="AU143"/>
    </sheetView>
  </sheetViews>
  <sheetFormatPr defaultRowHeight="14.4" x14ac:dyDescent="0.3"/>
  <cols>
    <col min="1" max="1" width="59.6640625" bestFit="1" customWidth="1"/>
    <col min="2" max="2" width="17.33203125" bestFit="1" customWidth="1"/>
    <col min="3" max="3" width="12.33203125" bestFit="1" customWidth="1"/>
    <col min="4" max="4" width="9.5546875" bestFit="1" customWidth="1"/>
    <col min="5" max="5" width="9.6640625" bestFit="1" customWidth="1"/>
    <col min="6" max="7" width="12.33203125" bestFit="1" customWidth="1"/>
    <col min="8" max="8" width="9.5546875" bestFit="1" customWidth="1"/>
    <col min="9" max="9" width="9.44140625" bestFit="1" customWidth="1"/>
    <col min="10" max="10" width="9.6640625" bestFit="1" customWidth="1"/>
    <col min="11" max="11" width="12.33203125" bestFit="1" customWidth="1"/>
    <col min="29" max="29" width="9.21875" bestFit="1" customWidth="1"/>
  </cols>
  <sheetData>
    <row r="1" spans="1:6" x14ac:dyDescent="0.3">
      <c r="A1" t="s">
        <v>26</v>
      </c>
    </row>
    <row r="2" spans="1:6" x14ac:dyDescent="0.3">
      <c r="A2" s="1" t="s">
        <v>0</v>
      </c>
      <c r="B2" s="2" t="s">
        <v>15</v>
      </c>
      <c r="F2" s="2" t="s">
        <v>16</v>
      </c>
    </row>
    <row r="3" spans="1:6" x14ac:dyDescent="0.3">
      <c r="A3" s="3" t="s">
        <v>1</v>
      </c>
      <c r="B3" s="2" t="s">
        <v>2</v>
      </c>
      <c r="F3" s="4">
        <v>1.822894</v>
      </c>
    </row>
    <row r="4" spans="1:6" x14ac:dyDescent="0.3">
      <c r="A4" s="3" t="s">
        <v>3</v>
      </c>
      <c r="B4" s="2" t="s">
        <v>4</v>
      </c>
      <c r="F4" s="4">
        <v>1.1056140000000001</v>
      </c>
    </row>
    <row r="5" spans="1:6" x14ac:dyDescent="0.3">
      <c r="A5" s="3" t="s">
        <v>5</v>
      </c>
      <c r="B5" s="2" t="s">
        <v>6</v>
      </c>
      <c r="F5" s="4">
        <v>1.10253</v>
      </c>
    </row>
    <row r="6" spans="1:6" x14ac:dyDescent="0.3">
      <c r="A6" s="3" t="s">
        <v>7</v>
      </c>
      <c r="B6" s="2" t="s">
        <v>8</v>
      </c>
      <c r="F6" s="5">
        <v>1.076495</v>
      </c>
    </row>
    <row r="7" spans="1:6" x14ac:dyDescent="0.3">
      <c r="A7" s="3" t="s">
        <v>9</v>
      </c>
      <c r="B7" s="2" t="s">
        <v>10</v>
      </c>
      <c r="F7" s="4">
        <v>0.99677899999999997</v>
      </c>
    </row>
    <row r="8" spans="1:6" x14ac:dyDescent="0.3">
      <c r="A8" s="3" t="s">
        <v>11</v>
      </c>
      <c r="B8" s="2" t="s">
        <v>12</v>
      </c>
      <c r="F8" s="4">
        <v>0.99182800000000015</v>
      </c>
    </row>
    <row r="9" spans="1:6" x14ac:dyDescent="0.3">
      <c r="A9" s="3" t="s">
        <v>13</v>
      </c>
      <c r="B9" s="2" t="s">
        <v>14</v>
      </c>
      <c r="F9" s="5">
        <v>0.96392299999999997</v>
      </c>
    </row>
    <row r="10" spans="1:6" x14ac:dyDescent="0.3">
      <c r="E10" t="s">
        <v>98</v>
      </c>
    </row>
    <row r="11" spans="1:6" x14ac:dyDescent="0.3">
      <c r="A11" s="1" t="s">
        <v>0</v>
      </c>
      <c r="B11" s="2" t="s">
        <v>15</v>
      </c>
      <c r="C11" s="2" t="s">
        <v>17</v>
      </c>
      <c r="D11" s="2" t="s">
        <v>18</v>
      </c>
      <c r="E11" s="2" t="s">
        <v>19</v>
      </c>
      <c r="F11" s="2" t="s">
        <v>20</v>
      </c>
    </row>
    <row r="12" spans="1:6" x14ac:dyDescent="0.3">
      <c r="A12" s="3" t="s">
        <v>1</v>
      </c>
      <c r="B12" s="2" t="s">
        <v>2</v>
      </c>
      <c r="C12" s="4">
        <v>1.811442</v>
      </c>
      <c r="D12" s="4">
        <v>1.810962</v>
      </c>
      <c r="E12" s="4">
        <v>1.8120769999999999</v>
      </c>
      <c r="F12" s="4">
        <v>1.802087</v>
      </c>
    </row>
    <row r="13" spans="1:6" x14ac:dyDescent="0.3">
      <c r="A13" s="3" t="s">
        <v>3</v>
      </c>
      <c r="B13" s="2" t="s">
        <v>4</v>
      </c>
      <c r="C13" s="4">
        <v>1.0882750000000001</v>
      </c>
      <c r="D13" s="4">
        <v>1.071194</v>
      </c>
      <c r="E13" s="4">
        <v>1.064014</v>
      </c>
      <c r="F13" s="4">
        <v>1.0540240000000001</v>
      </c>
    </row>
    <row r="14" spans="1:6" x14ac:dyDescent="0.3">
      <c r="A14" s="3" t="s">
        <v>5</v>
      </c>
      <c r="B14" s="2" t="s">
        <v>6</v>
      </c>
      <c r="C14" s="4">
        <v>1.085191</v>
      </c>
      <c r="D14" s="4">
        <v>1.0682700000000001</v>
      </c>
      <c r="E14" s="4">
        <v>1.0610900000000001</v>
      </c>
      <c r="F14" s="4">
        <v>1.0510999999999999</v>
      </c>
    </row>
    <row r="15" spans="1:6" x14ac:dyDescent="0.3">
      <c r="A15" s="3" t="s">
        <v>7</v>
      </c>
      <c r="B15" s="2" t="s">
        <v>8</v>
      </c>
      <c r="C15" s="2">
        <v>1.059156</v>
      </c>
      <c r="D15" s="2">
        <v>1.0408649999999999</v>
      </c>
      <c r="E15" s="2">
        <v>1.033685</v>
      </c>
      <c r="F15" s="2">
        <v>1.023695</v>
      </c>
    </row>
    <row r="16" spans="1:6" x14ac:dyDescent="0.3">
      <c r="A16" s="3" t="s">
        <v>9</v>
      </c>
      <c r="B16" s="2" t="s">
        <v>10</v>
      </c>
      <c r="C16" s="4">
        <v>0.97943999999999998</v>
      </c>
      <c r="D16" s="4">
        <v>0.950461</v>
      </c>
      <c r="E16" s="4">
        <v>0.94328100000000004</v>
      </c>
      <c r="F16" s="4">
        <v>0.93329099999999998</v>
      </c>
    </row>
    <row r="17" spans="1:6" x14ac:dyDescent="0.3">
      <c r="A17" s="3" t="s">
        <v>11</v>
      </c>
      <c r="B17" s="2" t="s">
        <v>12</v>
      </c>
      <c r="C17" s="4">
        <v>0.97448900000000005</v>
      </c>
      <c r="D17" s="4">
        <v>0.943743</v>
      </c>
      <c r="E17" s="4">
        <v>0.93656300000000003</v>
      </c>
      <c r="F17" s="4">
        <v>0.92657299999999998</v>
      </c>
    </row>
    <row r="18" spans="1:6" x14ac:dyDescent="0.3">
      <c r="A18" s="3" t="s">
        <v>13</v>
      </c>
      <c r="B18" s="2" t="s">
        <v>14</v>
      </c>
      <c r="C18" s="2">
        <v>0.94658399999999998</v>
      </c>
      <c r="D18" s="2">
        <v>0.91559000000000001</v>
      </c>
      <c r="E18" s="2">
        <v>0.90841000000000005</v>
      </c>
      <c r="F18" s="2">
        <v>0.89842</v>
      </c>
    </row>
    <row r="20" spans="1:6" x14ac:dyDescent="0.3">
      <c r="A20" s="1" t="s">
        <v>0</v>
      </c>
      <c r="B20" s="2" t="s">
        <v>15</v>
      </c>
      <c r="C20" s="2" t="s">
        <v>21</v>
      </c>
      <c r="D20" s="2" t="s">
        <v>22</v>
      </c>
      <c r="E20" s="2" t="s">
        <v>23</v>
      </c>
      <c r="F20" s="2" t="s">
        <v>24</v>
      </c>
    </row>
    <row r="21" spans="1:6" x14ac:dyDescent="0.3">
      <c r="A21" s="3" t="s">
        <v>1</v>
      </c>
      <c r="B21" s="2" t="s">
        <v>2</v>
      </c>
      <c r="C21" s="4">
        <v>1.80206</v>
      </c>
      <c r="D21" s="4">
        <v>1.802055</v>
      </c>
      <c r="E21" s="4">
        <v>1.801855</v>
      </c>
      <c r="F21" s="4">
        <v>1.801156</v>
      </c>
    </row>
    <row r="22" spans="1:6" x14ac:dyDescent="0.3">
      <c r="A22" s="3" t="s">
        <v>3</v>
      </c>
      <c r="B22" s="2" t="s">
        <v>4</v>
      </c>
      <c r="C22" s="4">
        <v>1.0679460000000001</v>
      </c>
      <c r="D22" s="4">
        <v>1.076905</v>
      </c>
      <c r="E22" s="4">
        <v>1.07443</v>
      </c>
      <c r="F22" s="4">
        <v>1.073731</v>
      </c>
    </row>
    <row r="23" spans="1:6" x14ac:dyDescent="0.3">
      <c r="A23" s="3" t="s">
        <v>5</v>
      </c>
      <c r="B23" s="2" t="s">
        <v>6</v>
      </c>
      <c r="C23" s="4">
        <v>1.0637620000000001</v>
      </c>
      <c r="D23" s="4">
        <v>1.07528</v>
      </c>
      <c r="E23" s="4">
        <v>1.072805</v>
      </c>
      <c r="F23" s="4">
        <v>1.072106</v>
      </c>
    </row>
    <row r="24" spans="1:6" x14ac:dyDescent="0.3">
      <c r="A24" s="3" t="s">
        <v>7</v>
      </c>
      <c r="B24" s="2" t="s">
        <v>8</v>
      </c>
      <c r="C24" s="5">
        <v>1.0278389999999999</v>
      </c>
      <c r="D24" s="2">
        <v>1.0622860000000001</v>
      </c>
      <c r="E24" s="2">
        <v>1.0598110000000001</v>
      </c>
      <c r="F24" s="2">
        <v>1.0591120000000001</v>
      </c>
    </row>
    <row r="25" spans="1:6" x14ac:dyDescent="0.3">
      <c r="A25" s="3" t="s">
        <v>9</v>
      </c>
      <c r="B25" s="2" t="s">
        <v>10</v>
      </c>
      <c r="C25" s="4">
        <v>0.937643</v>
      </c>
      <c r="D25" s="4">
        <v>0.94769899999999996</v>
      </c>
      <c r="E25" s="4">
        <v>0.94522399999999995</v>
      </c>
      <c r="F25" s="4">
        <v>0.94452499999999995</v>
      </c>
    </row>
    <row r="26" spans="1:6" x14ac:dyDescent="0.3">
      <c r="A26" s="3" t="s">
        <v>11</v>
      </c>
      <c r="B26" s="2" t="s">
        <v>12</v>
      </c>
      <c r="C26" s="4">
        <v>0.93656899999999998</v>
      </c>
      <c r="D26" s="4">
        <v>0.94692100000000001</v>
      </c>
      <c r="E26" s="4">
        <v>0.94444600000000001</v>
      </c>
      <c r="F26" s="4">
        <v>0.943747</v>
      </c>
    </row>
    <row r="27" spans="1:6" x14ac:dyDescent="0.3">
      <c r="A27" s="3" t="s">
        <v>13</v>
      </c>
      <c r="B27" s="2" t="s">
        <v>14</v>
      </c>
      <c r="C27" s="2">
        <v>0.90256400000000003</v>
      </c>
      <c r="D27" s="2">
        <v>0.93428</v>
      </c>
      <c r="E27" s="2">
        <v>0.93180499999999999</v>
      </c>
      <c r="F27" s="2">
        <v>0.93110599999999999</v>
      </c>
    </row>
    <row r="29" spans="1:6" x14ac:dyDescent="0.3">
      <c r="A29" s="1" t="s">
        <v>0</v>
      </c>
      <c r="B29" s="2" t="s">
        <v>15</v>
      </c>
      <c r="C29" s="2" t="s">
        <v>28</v>
      </c>
      <c r="D29" s="2" t="s">
        <v>29</v>
      </c>
      <c r="E29" s="2" t="s">
        <v>30</v>
      </c>
      <c r="F29" s="2" t="s">
        <v>31</v>
      </c>
    </row>
    <row r="30" spans="1:6" x14ac:dyDescent="0.3">
      <c r="A30" s="3" t="s">
        <v>1</v>
      </c>
      <c r="B30" s="2" t="s">
        <v>2</v>
      </c>
      <c r="C30" s="4">
        <v>1.781833</v>
      </c>
      <c r="D30" s="4">
        <v>1.6401110000000001</v>
      </c>
      <c r="E30" s="4">
        <v>1.640034</v>
      </c>
      <c r="F30" s="4">
        <v>1.6600649999999999</v>
      </c>
    </row>
    <row r="31" spans="1:6" x14ac:dyDescent="0.3">
      <c r="A31" s="3" t="s">
        <v>3</v>
      </c>
      <c r="B31" s="2" t="s">
        <v>4</v>
      </c>
      <c r="C31" s="4">
        <v>1.056497</v>
      </c>
      <c r="D31" s="4">
        <v>0.92314200000000002</v>
      </c>
      <c r="E31" s="4">
        <v>0.91936099999999998</v>
      </c>
      <c r="F31" s="4">
        <v>0.939392</v>
      </c>
    </row>
    <row r="32" spans="1:6" x14ac:dyDescent="0.3">
      <c r="A32" s="3" t="s">
        <v>5</v>
      </c>
      <c r="B32" s="2" t="s">
        <v>6</v>
      </c>
      <c r="C32" s="4">
        <v>1.054872</v>
      </c>
      <c r="D32" s="4">
        <v>0.92287399999999997</v>
      </c>
      <c r="E32" s="4">
        <v>0.91909300000000005</v>
      </c>
      <c r="F32" s="4">
        <v>0.93912399999999996</v>
      </c>
    </row>
    <row r="33" spans="1:6" x14ac:dyDescent="0.3">
      <c r="A33" s="3" t="s">
        <v>7</v>
      </c>
      <c r="B33" s="2" t="s">
        <v>8</v>
      </c>
      <c r="C33" s="5">
        <v>1.0418780000000001</v>
      </c>
      <c r="D33" s="2">
        <v>0.92166199999999998</v>
      </c>
      <c r="E33" s="2">
        <v>0.91788099999999995</v>
      </c>
      <c r="F33" s="2">
        <v>0.93791199999999997</v>
      </c>
    </row>
    <row r="34" spans="1:6" x14ac:dyDescent="0.3">
      <c r="A34" s="3" t="s">
        <v>9</v>
      </c>
      <c r="B34" s="2" t="s">
        <v>10</v>
      </c>
      <c r="C34" s="4">
        <v>0.92729099999999998</v>
      </c>
      <c r="D34" s="4">
        <v>0.78418299999999996</v>
      </c>
      <c r="E34" s="4">
        <v>0.78040200000000004</v>
      </c>
      <c r="F34" s="4">
        <v>0.80043299999999995</v>
      </c>
    </row>
    <row r="35" spans="1:6" x14ac:dyDescent="0.3">
      <c r="A35" s="3" t="s">
        <v>11</v>
      </c>
      <c r="B35" s="2" t="s">
        <v>12</v>
      </c>
      <c r="C35" s="4">
        <v>0.92651300000000003</v>
      </c>
      <c r="D35" s="4">
        <v>0.78369800000000001</v>
      </c>
      <c r="E35" s="4">
        <v>0.77991699999999997</v>
      </c>
      <c r="F35" s="4">
        <v>0.79994799999999999</v>
      </c>
    </row>
    <row r="36" spans="1:6" x14ac:dyDescent="0.3">
      <c r="A36" s="3" t="s">
        <v>13</v>
      </c>
      <c r="B36" s="2" t="s">
        <v>14</v>
      </c>
      <c r="C36" s="2">
        <v>0.91387200000000002</v>
      </c>
      <c r="D36" s="2">
        <v>0.78215900000000005</v>
      </c>
      <c r="E36" s="2">
        <v>0.77837800000000001</v>
      </c>
      <c r="F36" s="2">
        <v>0.79840900000000004</v>
      </c>
    </row>
    <row r="38" spans="1:6" x14ac:dyDescent="0.3">
      <c r="A38" s="1" t="s">
        <v>0</v>
      </c>
      <c r="B38" s="2" t="s">
        <v>15</v>
      </c>
      <c r="C38" s="2" t="s">
        <v>32</v>
      </c>
      <c r="D38" s="2" t="s">
        <v>33</v>
      </c>
      <c r="E38" s="2" t="s">
        <v>34</v>
      </c>
      <c r="F38" s="2" t="s">
        <v>35</v>
      </c>
    </row>
    <row r="39" spans="1:6" x14ac:dyDescent="0.3">
      <c r="A39" s="3" t="s">
        <v>1</v>
      </c>
      <c r="B39" s="2" t="s">
        <v>2</v>
      </c>
      <c r="C39" s="4">
        <v>1.6605799999999999</v>
      </c>
      <c r="D39" s="4">
        <v>1.679044</v>
      </c>
      <c r="E39" s="4">
        <v>1.6975800000000001</v>
      </c>
      <c r="F39" s="4">
        <v>1.6976230000000001</v>
      </c>
    </row>
    <row r="40" spans="1:6" x14ac:dyDescent="0.3">
      <c r="A40" s="3" t="s">
        <v>3</v>
      </c>
      <c r="B40" s="2" t="s">
        <v>4</v>
      </c>
      <c r="C40" s="4">
        <v>0.93421500000000002</v>
      </c>
      <c r="D40" s="4">
        <v>0.96457400000000004</v>
      </c>
      <c r="E40" s="4">
        <v>0.97698700000000005</v>
      </c>
      <c r="F40" s="4">
        <v>0.97702999999999995</v>
      </c>
    </row>
    <row r="41" spans="1:6" x14ac:dyDescent="0.3">
      <c r="A41" s="3" t="s">
        <v>5</v>
      </c>
      <c r="B41" s="2" t="s">
        <v>6</v>
      </c>
      <c r="C41" s="4">
        <v>0.93394699999999997</v>
      </c>
      <c r="D41" s="4">
        <v>0.96252499999999996</v>
      </c>
      <c r="E41" s="4">
        <v>0.97493799999999997</v>
      </c>
      <c r="F41" s="4">
        <v>0.97498099999999999</v>
      </c>
    </row>
    <row r="42" spans="1:6" x14ac:dyDescent="0.3">
      <c r="A42" s="3" t="s">
        <v>7</v>
      </c>
      <c r="B42" s="2" t="s">
        <v>8</v>
      </c>
      <c r="C42" s="5">
        <v>0.93273499999999998</v>
      </c>
      <c r="D42" s="2">
        <v>0.94265100000000002</v>
      </c>
      <c r="E42" s="2">
        <v>0.95506400000000002</v>
      </c>
      <c r="F42" s="2">
        <v>0.95510700000000004</v>
      </c>
    </row>
    <row r="43" spans="1:6" x14ac:dyDescent="0.3">
      <c r="A43" s="3" t="s">
        <v>9</v>
      </c>
      <c r="B43" s="2" t="s">
        <v>10</v>
      </c>
      <c r="C43" s="4">
        <v>0.79525599999999996</v>
      </c>
      <c r="D43" s="4">
        <v>0.84776200000000002</v>
      </c>
      <c r="E43" s="4">
        <v>0.86017500000000002</v>
      </c>
      <c r="F43" s="4">
        <v>0.86021800000000004</v>
      </c>
    </row>
    <row r="44" spans="1:6" x14ac:dyDescent="0.3">
      <c r="A44" s="3" t="s">
        <v>11</v>
      </c>
      <c r="B44" s="2" t="s">
        <v>12</v>
      </c>
      <c r="C44" s="4">
        <v>0.79477100000000001</v>
      </c>
      <c r="D44" s="4">
        <v>0.848105</v>
      </c>
      <c r="E44" s="4">
        <v>0.86051800000000001</v>
      </c>
      <c r="F44" s="4">
        <v>0.86056100000000002</v>
      </c>
    </row>
    <row r="45" spans="1:6" x14ac:dyDescent="0.3">
      <c r="A45" s="3" t="s">
        <v>13</v>
      </c>
      <c r="B45" s="2" t="s">
        <v>14</v>
      </c>
      <c r="C45" s="2">
        <v>0.79323200000000005</v>
      </c>
      <c r="D45" s="2">
        <v>0.83011100000000004</v>
      </c>
      <c r="E45" s="2">
        <v>0.84252400000000005</v>
      </c>
      <c r="F45" s="2">
        <v>0.84256699999999995</v>
      </c>
    </row>
    <row r="47" spans="1:6" x14ac:dyDescent="0.3">
      <c r="A47" s="1" t="s">
        <v>0</v>
      </c>
      <c r="B47" s="2" t="s">
        <v>15</v>
      </c>
      <c r="C47" s="2" t="s">
        <v>36</v>
      </c>
      <c r="D47" s="2" t="s">
        <v>37</v>
      </c>
      <c r="E47" s="2" t="s">
        <v>38</v>
      </c>
      <c r="F47" s="2" t="s">
        <v>39</v>
      </c>
    </row>
    <row r="48" spans="1:6" x14ac:dyDescent="0.3">
      <c r="A48" s="3" t="s">
        <v>1</v>
      </c>
      <c r="B48" s="2" t="s">
        <v>2</v>
      </c>
      <c r="C48" s="4">
        <v>1.6973050000000001</v>
      </c>
      <c r="D48" s="4">
        <v>1.770192</v>
      </c>
      <c r="E48" s="4">
        <v>1.7851939999999999</v>
      </c>
      <c r="F48" s="4">
        <v>1.779026</v>
      </c>
    </row>
    <row r="49" spans="1:6" x14ac:dyDescent="0.3">
      <c r="A49" s="3" t="s">
        <v>3</v>
      </c>
      <c r="B49" s="2" t="s">
        <v>4</v>
      </c>
      <c r="C49" s="4">
        <v>0.97465400000000002</v>
      </c>
      <c r="D49" s="4">
        <v>1.0594190000000001</v>
      </c>
      <c r="E49" s="4">
        <v>1.074128</v>
      </c>
      <c r="F49" s="4">
        <v>1.06796</v>
      </c>
    </row>
    <row r="50" spans="1:6" x14ac:dyDescent="0.3">
      <c r="A50" s="3" t="s">
        <v>5</v>
      </c>
      <c r="B50" s="2" t="s">
        <v>6</v>
      </c>
      <c r="C50" s="4">
        <v>0.97260500000000005</v>
      </c>
      <c r="D50" s="4">
        <v>1.0595950000000001</v>
      </c>
      <c r="E50" s="4">
        <v>1.0743039999999999</v>
      </c>
      <c r="F50" s="4">
        <v>1.068136</v>
      </c>
    </row>
    <row r="51" spans="1:6" x14ac:dyDescent="0.3">
      <c r="A51" s="3" t="s">
        <v>7</v>
      </c>
      <c r="B51" s="2" t="s">
        <v>8</v>
      </c>
      <c r="C51" s="5">
        <v>0.95273099999999999</v>
      </c>
      <c r="D51" s="5">
        <v>1.059887</v>
      </c>
      <c r="E51" s="5">
        <v>1.0745960000000001</v>
      </c>
      <c r="F51" s="5">
        <v>1.0684279999999999</v>
      </c>
    </row>
    <row r="52" spans="1:6" x14ac:dyDescent="0.3">
      <c r="A52" s="3" t="s">
        <v>9</v>
      </c>
      <c r="B52" s="2" t="s">
        <v>10</v>
      </c>
      <c r="C52" s="4">
        <v>0.85784199999999999</v>
      </c>
      <c r="D52" s="4">
        <v>0.93049999999999999</v>
      </c>
      <c r="E52" s="4">
        <v>0.94520899999999997</v>
      </c>
      <c r="F52" s="4">
        <v>0.93904100000000001</v>
      </c>
    </row>
    <row r="53" spans="1:6" x14ac:dyDescent="0.3">
      <c r="A53" s="3" t="s">
        <v>11</v>
      </c>
      <c r="B53" s="2" t="s">
        <v>12</v>
      </c>
      <c r="C53" s="4">
        <v>0.85818499999999998</v>
      </c>
      <c r="D53" s="4">
        <v>0.93100700000000003</v>
      </c>
      <c r="E53" s="4">
        <v>0.945716</v>
      </c>
      <c r="F53" s="4">
        <v>0.93954800000000005</v>
      </c>
    </row>
    <row r="54" spans="1:6" x14ac:dyDescent="0.3">
      <c r="A54" s="3" t="s">
        <v>13</v>
      </c>
      <c r="B54" s="2" t="s">
        <v>14</v>
      </c>
      <c r="C54" s="5">
        <v>0.84019100000000002</v>
      </c>
      <c r="D54" s="5">
        <v>0.93171999999999999</v>
      </c>
      <c r="E54" s="5">
        <v>0.94642899999999996</v>
      </c>
      <c r="F54" s="5">
        <v>0.94026100000000001</v>
      </c>
    </row>
    <row r="56" spans="1:6" x14ac:dyDescent="0.3">
      <c r="A56" s="1" t="s">
        <v>0</v>
      </c>
      <c r="B56" s="2" t="s">
        <v>15</v>
      </c>
      <c r="C56" s="2" t="s">
        <v>40</v>
      </c>
      <c r="D56" s="2" t="s">
        <v>41</v>
      </c>
      <c r="E56" s="2" t="s">
        <v>42</v>
      </c>
      <c r="F56" s="2" t="s">
        <v>43</v>
      </c>
    </row>
    <row r="57" spans="1:6" x14ac:dyDescent="0.3">
      <c r="A57" s="3" t="s">
        <v>1</v>
      </c>
      <c r="B57" s="2" t="s">
        <v>2</v>
      </c>
      <c r="C57" s="4">
        <v>1.816373</v>
      </c>
      <c r="D57" s="4">
        <v>1.8602050000000001</v>
      </c>
      <c r="E57" s="4">
        <v>1.877956</v>
      </c>
      <c r="F57" s="4">
        <v>1.9129989999999999</v>
      </c>
    </row>
    <row r="58" spans="1:6" x14ac:dyDescent="0.3">
      <c r="A58" s="3" t="s">
        <v>3</v>
      </c>
      <c r="B58" s="2" t="s">
        <v>4</v>
      </c>
      <c r="C58" s="4">
        <v>1.095558</v>
      </c>
      <c r="D58" s="4">
        <v>1.1389849999999999</v>
      </c>
      <c r="E58" s="4">
        <v>1.1479980000000001</v>
      </c>
      <c r="F58" s="4">
        <v>1.183041</v>
      </c>
    </row>
    <row r="59" spans="1:6" x14ac:dyDescent="0.3">
      <c r="A59" s="3" t="s">
        <v>5</v>
      </c>
      <c r="B59" s="2" t="s">
        <v>6</v>
      </c>
      <c r="C59" s="4">
        <v>1.095756</v>
      </c>
      <c r="D59" s="4">
        <v>1.139014</v>
      </c>
      <c r="E59" s="4">
        <v>1.1480269999999999</v>
      </c>
      <c r="F59" s="4">
        <v>1.1830700000000001</v>
      </c>
    </row>
    <row r="60" spans="1:6" x14ac:dyDescent="0.3">
      <c r="A60" s="3" t="s">
        <v>7</v>
      </c>
      <c r="B60" s="2" t="s">
        <v>8</v>
      </c>
      <c r="C60" s="5">
        <v>1.0960479999999999</v>
      </c>
      <c r="D60" s="5">
        <v>1.138171</v>
      </c>
      <c r="E60" s="5">
        <v>1.147184</v>
      </c>
      <c r="F60" s="5">
        <v>1.1822269999999999</v>
      </c>
    </row>
    <row r="61" spans="1:6" x14ac:dyDescent="0.3">
      <c r="A61" s="3" t="s">
        <v>9</v>
      </c>
      <c r="B61" s="2" t="s">
        <v>10</v>
      </c>
      <c r="C61" s="4">
        <v>0.96666099999999999</v>
      </c>
      <c r="D61" s="4">
        <v>1.009773</v>
      </c>
      <c r="E61" s="4">
        <v>1.018786</v>
      </c>
      <c r="F61" s="4">
        <v>1.0538289999999999</v>
      </c>
    </row>
    <row r="62" spans="1:6" x14ac:dyDescent="0.3">
      <c r="A62" s="3" t="s">
        <v>11</v>
      </c>
      <c r="B62" s="2" t="s">
        <v>12</v>
      </c>
      <c r="C62" s="4">
        <v>0.96716800000000003</v>
      </c>
      <c r="D62" s="4">
        <v>1.010197</v>
      </c>
      <c r="E62" s="4">
        <v>1.0192099999999999</v>
      </c>
      <c r="F62" s="4">
        <v>1.0542530000000001</v>
      </c>
    </row>
    <row r="63" spans="1:6" x14ac:dyDescent="0.3">
      <c r="A63" s="3" t="s">
        <v>13</v>
      </c>
      <c r="B63" s="2" t="s">
        <v>14</v>
      </c>
      <c r="C63" s="5">
        <v>0.96788099999999999</v>
      </c>
      <c r="D63" s="5">
        <v>1.009792</v>
      </c>
      <c r="E63" s="5">
        <v>1.018805</v>
      </c>
      <c r="F63" s="5">
        <v>1.0538479999999999</v>
      </c>
    </row>
    <row r="65" spans="1:6" x14ac:dyDescent="0.3">
      <c r="A65" s="1" t="s">
        <v>0</v>
      </c>
      <c r="B65" s="2" t="s">
        <v>15</v>
      </c>
      <c r="C65" s="2" t="s">
        <v>44</v>
      </c>
      <c r="D65" s="2" t="s">
        <v>45</v>
      </c>
      <c r="E65" s="2" t="s">
        <v>46</v>
      </c>
      <c r="F65" s="2" t="s">
        <v>47</v>
      </c>
    </row>
    <row r="66" spans="1:6" x14ac:dyDescent="0.3">
      <c r="A66" s="12" t="s">
        <v>1</v>
      </c>
      <c r="B66" s="2" t="s">
        <v>2</v>
      </c>
      <c r="C66" s="4">
        <v>1.9520150000000001</v>
      </c>
      <c r="D66" s="4">
        <v>1.982251</v>
      </c>
      <c r="E66" s="4">
        <v>1.950102</v>
      </c>
      <c r="F66" s="4">
        <v>1.9902150000000001</v>
      </c>
    </row>
    <row r="67" spans="1:6" x14ac:dyDescent="0.3">
      <c r="A67" s="13" t="s">
        <v>56</v>
      </c>
      <c r="B67" s="2" t="s">
        <v>69</v>
      </c>
      <c r="C67" s="10"/>
      <c r="D67" s="10"/>
      <c r="E67" s="4">
        <v>1.8128139999999999</v>
      </c>
      <c r="F67" s="4">
        <v>1.8348</v>
      </c>
    </row>
    <row r="68" spans="1:6" x14ac:dyDescent="0.3">
      <c r="A68" s="12" t="s">
        <v>3</v>
      </c>
      <c r="B68" s="2" t="s">
        <v>4</v>
      </c>
      <c r="C68" s="4">
        <v>1.208248</v>
      </c>
      <c r="D68" s="4">
        <v>1.2332129999999999</v>
      </c>
      <c r="E68" s="4">
        <v>1.237895</v>
      </c>
      <c r="F68" s="4">
        <v>1.1840919999999999</v>
      </c>
    </row>
    <row r="69" spans="1:6" x14ac:dyDescent="0.3">
      <c r="A69" s="12" t="s">
        <v>5</v>
      </c>
      <c r="B69" s="2" t="s">
        <v>6</v>
      </c>
      <c r="C69" s="4">
        <v>1.208277</v>
      </c>
      <c r="D69" s="4">
        <v>1.232972</v>
      </c>
      <c r="E69" s="4">
        <v>1.2376689999999999</v>
      </c>
      <c r="F69" s="4">
        <v>1.1838660000000001</v>
      </c>
    </row>
    <row r="70" spans="1:6" x14ac:dyDescent="0.3">
      <c r="A70" s="12" t="s">
        <v>67</v>
      </c>
      <c r="B70" s="2" t="s">
        <v>75</v>
      </c>
      <c r="C70" s="5">
        <v>1.2074339999999999</v>
      </c>
      <c r="D70" s="5">
        <v>1.2308220000000001</v>
      </c>
      <c r="E70" s="10"/>
      <c r="F70" s="10"/>
    </row>
    <row r="71" spans="1:6" x14ac:dyDescent="0.3">
      <c r="A71" s="13" t="s">
        <v>78</v>
      </c>
      <c r="B71" s="2" t="s">
        <v>79</v>
      </c>
      <c r="C71" s="10"/>
      <c r="D71" s="10"/>
      <c r="E71" s="4">
        <v>1.238002</v>
      </c>
      <c r="F71" s="4">
        <v>1.184199</v>
      </c>
    </row>
    <row r="72" spans="1:6" x14ac:dyDescent="0.3">
      <c r="A72" s="12" t="s">
        <v>9</v>
      </c>
      <c r="B72" s="2" t="s">
        <v>10</v>
      </c>
      <c r="C72" s="4">
        <v>1.0790360000000001</v>
      </c>
      <c r="D72" s="4">
        <v>1.1084259999999999</v>
      </c>
      <c r="E72" s="4">
        <v>1.113388</v>
      </c>
      <c r="F72" s="4">
        <v>1.059585</v>
      </c>
    </row>
    <row r="73" spans="1:6" x14ac:dyDescent="0.3">
      <c r="A73" s="3" t="s">
        <v>11</v>
      </c>
      <c r="B73" s="2" t="s">
        <v>12</v>
      </c>
      <c r="C73" s="4">
        <v>1.0794600000000001</v>
      </c>
      <c r="D73" s="4">
        <v>1.1083959999999999</v>
      </c>
      <c r="E73" s="4">
        <v>1.1132219999999999</v>
      </c>
      <c r="F73" s="4">
        <v>1.0594190000000001</v>
      </c>
    </row>
    <row r="74" spans="1:6" x14ac:dyDescent="0.3">
      <c r="A74" s="3" t="s">
        <v>68</v>
      </c>
      <c r="B74" s="2" t="s">
        <v>80</v>
      </c>
      <c r="C74" s="5">
        <v>1.0790550000000001</v>
      </c>
      <c r="D74" s="5">
        <v>1.10639</v>
      </c>
      <c r="E74" s="10"/>
      <c r="F74" s="10"/>
    </row>
    <row r="75" spans="1:6" x14ac:dyDescent="0.3">
      <c r="A75" s="11" t="s">
        <v>83</v>
      </c>
      <c r="B75" s="2" t="s">
        <v>84</v>
      </c>
      <c r="C75" s="10"/>
      <c r="D75" s="10"/>
      <c r="E75" s="4">
        <v>1.113632</v>
      </c>
      <c r="F75" s="4">
        <v>1.0598289999999999</v>
      </c>
    </row>
    <row r="77" spans="1:6" x14ac:dyDescent="0.3">
      <c r="A77" s="1" t="s">
        <v>0</v>
      </c>
      <c r="B77" s="2" t="s">
        <v>15</v>
      </c>
      <c r="C77" s="2" t="s">
        <v>48</v>
      </c>
      <c r="D77" s="16" t="s">
        <v>49</v>
      </c>
      <c r="E77" s="2" t="s">
        <v>50</v>
      </c>
      <c r="F77" s="2" t="s">
        <v>51</v>
      </c>
    </row>
    <row r="78" spans="1:6" x14ac:dyDescent="0.3">
      <c r="A78" s="12" t="s">
        <v>1</v>
      </c>
      <c r="B78" s="2" t="s">
        <v>2</v>
      </c>
      <c r="C78" s="4">
        <v>1.9496009999999999</v>
      </c>
      <c r="D78" s="4">
        <v>1.9396070000000001</v>
      </c>
      <c r="E78" s="4">
        <v>1.9396180000000001</v>
      </c>
      <c r="F78" s="4">
        <v>1.969597</v>
      </c>
    </row>
    <row r="79" spans="1:6" x14ac:dyDescent="0.3">
      <c r="A79" s="14" t="s">
        <v>56</v>
      </c>
      <c r="B79" s="2" t="s">
        <v>69</v>
      </c>
      <c r="C79" s="4">
        <v>1.8118080000000001</v>
      </c>
      <c r="D79" s="4">
        <v>0</v>
      </c>
      <c r="E79" s="4">
        <v>1.779482</v>
      </c>
      <c r="F79" s="4">
        <v>1.806273</v>
      </c>
    </row>
    <row r="80" spans="1:6" x14ac:dyDescent="0.3">
      <c r="A80" s="13" t="s">
        <v>57</v>
      </c>
      <c r="B80" s="2" t="s">
        <v>8</v>
      </c>
      <c r="C80" s="10"/>
      <c r="D80" s="5">
        <v>2.0537830000000001</v>
      </c>
      <c r="E80" s="5">
        <v>1.9784440000000001</v>
      </c>
      <c r="F80" s="5">
        <v>2.0084219999999999</v>
      </c>
    </row>
    <row r="81" spans="1:6" x14ac:dyDescent="0.3">
      <c r="A81" s="14" t="s">
        <v>3</v>
      </c>
      <c r="B81" s="2" t="s">
        <v>4</v>
      </c>
      <c r="C81" s="4">
        <v>1.234782</v>
      </c>
      <c r="D81" s="4">
        <v>1.11883</v>
      </c>
      <c r="E81" s="4">
        <v>1.118841</v>
      </c>
      <c r="F81" s="4">
        <v>1.1323080000000001</v>
      </c>
    </row>
    <row r="82" spans="1:6" x14ac:dyDescent="0.3">
      <c r="A82" s="14" t="s">
        <v>5</v>
      </c>
      <c r="B82" s="2" t="s">
        <v>6</v>
      </c>
      <c r="C82" s="4">
        <v>1.234556</v>
      </c>
      <c r="D82" s="4">
        <v>1.119872</v>
      </c>
      <c r="E82" s="4">
        <v>1.119883</v>
      </c>
      <c r="F82" s="4">
        <v>1.1333500000000001</v>
      </c>
    </row>
    <row r="83" spans="1:6" x14ac:dyDescent="0.3">
      <c r="A83" s="14" t="s">
        <v>67</v>
      </c>
      <c r="B83" s="2" t="s">
        <v>75</v>
      </c>
      <c r="C83" s="10"/>
      <c r="D83" s="5">
        <v>1.1184289999999999</v>
      </c>
      <c r="E83" s="5">
        <v>1.1184400000000001</v>
      </c>
      <c r="F83" s="5">
        <v>1.131907</v>
      </c>
    </row>
    <row r="84" spans="1:6" x14ac:dyDescent="0.3">
      <c r="A84" s="13" t="s">
        <v>76</v>
      </c>
      <c r="B84" s="2" t="s">
        <v>77</v>
      </c>
      <c r="C84" s="10"/>
      <c r="D84" s="5"/>
      <c r="E84" s="4">
        <v>1.1190059999999999</v>
      </c>
      <c r="F84" s="4">
        <v>1.1324730000000001</v>
      </c>
    </row>
    <row r="85" spans="1:6" x14ac:dyDescent="0.3">
      <c r="A85" s="14" t="s">
        <v>78</v>
      </c>
      <c r="B85" s="2" t="s">
        <v>79</v>
      </c>
      <c r="C85" s="4">
        <v>1.2348889999999999</v>
      </c>
      <c r="D85" s="4">
        <v>0</v>
      </c>
      <c r="E85" s="4">
        <v>1.1190059999999999</v>
      </c>
      <c r="F85" s="4">
        <v>1.1324730000000001</v>
      </c>
    </row>
    <row r="86" spans="1:6" x14ac:dyDescent="0.3">
      <c r="A86" s="14" t="s">
        <v>9</v>
      </c>
      <c r="B86" s="2" t="s">
        <v>10</v>
      </c>
      <c r="C86" s="4">
        <v>1.1102749999999999</v>
      </c>
      <c r="D86" s="4">
        <v>0.99309400000000003</v>
      </c>
      <c r="E86" s="4">
        <v>0.99310500000000002</v>
      </c>
      <c r="F86" s="4">
        <v>1.006572</v>
      </c>
    </row>
    <row r="87" spans="1:6" x14ac:dyDescent="0.3">
      <c r="A87" s="15" t="s">
        <v>11</v>
      </c>
      <c r="B87" s="2" t="s">
        <v>12</v>
      </c>
      <c r="C87" s="4">
        <v>1.110109</v>
      </c>
      <c r="D87" s="4">
        <v>0.99351500000000004</v>
      </c>
      <c r="E87" s="4">
        <v>0.99352600000000002</v>
      </c>
      <c r="F87" s="4">
        <v>1.006993</v>
      </c>
    </row>
    <row r="88" spans="1:6" x14ac:dyDescent="0.3">
      <c r="A88" s="15" t="s">
        <v>68</v>
      </c>
      <c r="B88" s="2" t="s">
        <v>80</v>
      </c>
      <c r="C88" s="10"/>
      <c r="D88" s="5">
        <v>0.99286200000000002</v>
      </c>
      <c r="E88" s="5">
        <v>0.99287300000000001</v>
      </c>
      <c r="F88" s="5">
        <v>1.00634</v>
      </c>
    </row>
    <row r="89" spans="1:6" x14ac:dyDescent="0.3">
      <c r="A89" s="11" t="s">
        <v>81</v>
      </c>
      <c r="B89" s="2" t="s">
        <v>82</v>
      </c>
      <c r="C89" s="10"/>
      <c r="D89" s="5"/>
      <c r="E89" s="4">
        <v>0.99361699999999997</v>
      </c>
      <c r="F89" s="4">
        <v>1.0070840000000001</v>
      </c>
    </row>
    <row r="90" spans="1:6" x14ac:dyDescent="0.3">
      <c r="A90" s="15" t="s">
        <v>83</v>
      </c>
      <c r="B90" s="2" t="s">
        <v>84</v>
      </c>
      <c r="C90" s="4">
        <v>1.110519</v>
      </c>
      <c r="D90" s="4">
        <v>0</v>
      </c>
      <c r="E90" s="4">
        <v>0.99361699999999997</v>
      </c>
      <c r="F90" s="4">
        <v>1.0070840000000001</v>
      </c>
    </row>
    <row r="92" spans="1:6" x14ac:dyDescent="0.3">
      <c r="A92" s="1" t="s">
        <v>0</v>
      </c>
      <c r="B92" s="2" t="s">
        <v>15</v>
      </c>
      <c r="C92" s="2" t="s">
        <v>52</v>
      </c>
      <c r="D92" s="2" t="s">
        <v>53</v>
      </c>
      <c r="E92" s="2" t="s">
        <v>54</v>
      </c>
      <c r="F92" s="2" t="s">
        <v>55</v>
      </c>
    </row>
    <row r="93" spans="1:6" x14ac:dyDescent="0.3">
      <c r="A93" s="12" t="s">
        <v>1</v>
      </c>
      <c r="B93" s="2" t="s">
        <v>2</v>
      </c>
      <c r="C93" s="4">
        <v>1.998553</v>
      </c>
      <c r="D93" s="4">
        <v>2.0155569999999998</v>
      </c>
      <c r="E93" s="4">
        <v>2.0155270000000001</v>
      </c>
      <c r="F93" s="4">
        <v>2.0604079999999998</v>
      </c>
    </row>
    <row r="94" spans="1:6" x14ac:dyDescent="0.3">
      <c r="A94" s="12" t="s">
        <v>56</v>
      </c>
      <c r="B94" s="2" t="s">
        <v>69</v>
      </c>
      <c r="C94" s="4">
        <v>1.8352299999999999</v>
      </c>
      <c r="D94" s="4">
        <v>1.846606</v>
      </c>
      <c r="E94" s="4">
        <v>1.846576</v>
      </c>
      <c r="F94" s="4">
        <v>1.890266</v>
      </c>
    </row>
    <row r="95" spans="1:6" x14ac:dyDescent="0.3">
      <c r="A95" s="12" t="s">
        <v>57</v>
      </c>
      <c r="B95" s="2" t="s">
        <v>70</v>
      </c>
      <c r="C95" s="5">
        <v>2.0373790000000001</v>
      </c>
      <c r="D95" s="5">
        <v>2.0538129999999999</v>
      </c>
      <c r="E95" s="5">
        <v>2.0537830000000001</v>
      </c>
      <c r="F95" s="5">
        <v>2.0986630000000002</v>
      </c>
    </row>
    <row r="96" spans="1:6" x14ac:dyDescent="0.3">
      <c r="A96" s="12" t="s">
        <v>3</v>
      </c>
      <c r="B96" s="2" t="s">
        <v>4</v>
      </c>
      <c r="C96" s="4">
        <v>1.161265</v>
      </c>
      <c r="D96" s="4">
        <v>1.1678170000000001</v>
      </c>
      <c r="E96" s="4">
        <v>1.1677869999999999</v>
      </c>
      <c r="F96" s="4">
        <v>1.2064950000000001</v>
      </c>
    </row>
    <row r="97" spans="1:6" x14ac:dyDescent="0.3">
      <c r="A97" s="12" t="s">
        <v>5</v>
      </c>
      <c r="B97" s="2" t="s">
        <v>6</v>
      </c>
      <c r="C97" s="4">
        <v>1.162307</v>
      </c>
      <c r="D97" s="4">
        <v>1.171289</v>
      </c>
      <c r="E97" s="4">
        <v>1.1712590000000001</v>
      </c>
      <c r="F97" s="4">
        <v>1.209967</v>
      </c>
    </row>
    <row r="98" spans="1:6" x14ac:dyDescent="0.3">
      <c r="A98" s="12" t="s">
        <v>58</v>
      </c>
      <c r="B98" s="2" t="s">
        <v>63</v>
      </c>
      <c r="C98" s="5">
        <v>1.1608639999999999</v>
      </c>
      <c r="D98" s="5">
        <v>1.190269</v>
      </c>
      <c r="E98" s="5">
        <v>1.190239</v>
      </c>
      <c r="F98" s="5">
        <v>1.228947</v>
      </c>
    </row>
    <row r="99" spans="1:6" x14ac:dyDescent="0.3">
      <c r="A99" s="12" t="s">
        <v>85</v>
      </c>
      <c r="B99" s="2" t="s">
        <v>77</v>
      </c>
      <c r="C99" s="4">
        <v>1.16143</v>
      </c>
      <c r="D99" s="4">
        <v>1.168088</v>
      </c>
      <c r="E99" s="4">
        <v>1.168058</v>
      </c>
      <c r="F99" s="4">
        <v>1.206766</v>
      </c>
    </row>
    <row r="100" spans="1:6" x14ac:dyDescent="0.3">
      <c r="A100" s="12" t="s">
        <v>86</v>
      </c>
      <c r="B100" s="2" t="s">
        <v>87</v>
      </c>
      <c r="C100" s="4">
        <v>1.16143</v>
      </c>
      <c r="D100" s="4">
        <v>1.168088</v>
      </c>
      <c r="E100" s="4">
        <v>1.168058</v>
      </c>
      <c r="F100" s="4">
        <v>1.206766</v>
      </c>
    </row>
    <row r="101" spans="1:6" x14ac:dyDescent="0.3">
      <c r="A101" s="12" t="s">
        <v>9</v>
      </c>
      <c r="B101" s="2" t="s">
        <v>10</v>
      </c>
      <c r="C101" s="4">
        <v>1.0355289999999999</v>
      </c>
      <c r="D101" s="4">
        <v>1.0440179999999999</v>
      </c>
      <c r="E101" s="4">
        <v>1.0439879999999999</v>
      </c>
      <c r="F101" s="4">
        <v>1.0826960000000001</v>
      </c>
    </row>
    <row r="102" spans="1:6" x14ac:dyDescent="0.3">
      <c r="A102" s="3" t="s">
        <v>11</v>
      </c>
      <c r="B102" s="2" t="s">
        <v>12</v>
      </c>
      <c r="C102" s="4">
        <v>1.0359499999999999</v>
      </c>
      <c r="D102" s="4">
        <v>1.045566</v>
      </c>
      <c r="E102" s="4">
        <v>1.045536</v>
      </c>
      <c r="F102" s="4">
        <v>1.084244</v>
      </c>
    </row>
    <row r="103" spans="1:6" x14ac:dyDescent="0.3">
      <c r="A103" s="3" t="s">
        <v>60</v>
      </c>
      <c r="B103" s="2" t="s">
        <v>65</v>
      </c>
      <c r="C103" s="5">
        <v>1.0352969999999999</v>
      </c>
      <c r="D103" s="5">
        <v>1.064702</v>
      </c>
      <c r="E103" s="5">
        <v>1.0646720000000001</v>
      </c>
      <c r="F103" s="5">
        <v>1.10338</v>
      </c>
    </row>
    <row r="104" spans="1:6" x14ac:dyDescent="0.3">
      <c r="A104" s="12" t="s">
        <v>81</v>
      </c>
      <c r="B104" s="2" t="s">
        <v>82</v>
      </c>
      <c r="C104" s="4">
        <v>1.036041</v>
      </c>
      <c r="D104" s="4">
        <v>1.045029</v>
      </c>
      <c r="E104" s="4">
        <v>1.044999</v>
      </c>
      <c r="F104" s="4">
        <v>1.083707</v>
      </c>
    </row>
    <row r="105" spans="1:6" x14ac:dyDescent="0.3">
      <c r="A105" s="12" t="s">
        <v>88</v>
      </c>
      <c r="B105" s="2" t="s">
        <v>89</v>
      </c>
      <c r="C105" s="4">
        <v>1.036041</v>
      </c>
      <c r="D105" s="4">
        <v>1.045029</v>
      </c>
      <c r="E105" s="4">
        <v>1.044999</v>
      </c>
      <c r="F105" s="4">
        <v>1.083707</v>
      </c>
    </row>
    <row r="107" spans="1:6" x14ac:dyDescent="0.3">
      <c r="A107" s="1" t="s">
        <v>0</v>
      </c>
      <c r="B107" s="2" t="s">
        <v>15</v>
      </c>
      <c r="C107" s="2" t="s">
        <v>90</v>
      </c>
      <c r="D107" s="2" t="s">
        <v>91</v>
      </c>
      <c r="E107" s="2" t="s">
        <v>92</v>
      </c>
      <c r="F107" s="2" t="s">
        <v>93</v>
      </c>
    </row>
    <row r="108" spans="1:6" x14ac:dyDescent="0.3">
      <c r="A108" s="12" t="s">
        <v>1</v>
      </c>
      <c r="B108" s="2" t="s">
        <v>2</v>
      </c>
      <c r="C108" s="4">
        <v>2.1084170000000002</v>
      </c>
      <c r="D108" s="4">
        <v>2.2484389999999999</v>
      </c>
      <c r="E108" s="4">
        <v>2.3284419999999999</v>
      </c>
      <c r="F108" s="4">
        <v>2.3284389999999999</v>
      </c>
    </row>
    <row r="109" spans="1:6" x14ac:dyDescent="0.3">
      <c r="A109" s="12" t="s">
        <v>56</v>
      </c>
      <c r="B109" s="2" t="s">
        <v>69</v>
      </c>
      <c r="C109" s="4">
        <v>1.9382740000000001</v>
      </c>
      <c r="D109" s="4">
        <v>2.0801340000000001</v>
      </c>
      <c r="E109" s="4">
        <v>2.1601370000000002</v>
      </c>
      <c r="F109" s="4">
        <v>2.1544310000000002</v>
      </c>
    </row>
    <row r="110" spans="1:6" x14ac:dyDescent="0.3">
      <c r="A110" s="12" t="s">
        <v>57</v>
      </c>
      <c r="B110" s="2" t="s">
        <v>8</v>
      </c>
      <c r="C110" s="2">
        <v>2.1466720000000001</v>
      </c>
      <c r="D110" s="2">
        <v>2.2845339999999998</v>
      </c>
      <c r="E110" s="2">
        <v>2.3645369999999999</v>
      </c>
      <c r="F110" s="2">
        <v>2.3645339999999999</v>
      </c>
    </row>
    <row r="111" spans="1:6" x14ac:dyDescent="0.3">
      <c r="A111" s="12" t="s">
        <v>3</v>
      </c>
      <c r="B111" s="2" t="s">
        <v>4</v>
      </c>
      <c r="C111" s="4">
        <v>1.2545040000000001</v>
      </c>
      <c r="D111" s="4">
        <v>1.388458</v>
      </c>
      <c r="E111" s="4">
        <v>1.468461</v>
      </c>
      <c r="F111" s="4">
        <v>1.4389110000000001</v>
      </c>
    </row>
    <row r="112" spans="1:6" x14ac:dyDescent="0.3">
      <c r="A112" s="12" t="s">
        <v>5</v>
      </c>
      <c r="B112" s="2" t="s">
        <v>6</v>
      </c>
      <c r="C112" s="4">
        <v>1.257976</v>
      </c>
      <c r="D112" s="4">
        <v>1.3897980000000001</v>
      </c>
      <c r="E112" s="4">
        <v>1.4698009999999999</v>
      </c>
      <c r="F112" s="4">
        <v>1.4402509999999999</v>
      </c>
    </row>
    <row r="113" spans="1:6" x14ac:dyDescent="0.3">
      <c r="A113" s="12" t="s">
        <v>58</v>
      </c>
      <c r="B113" s="2" t="s">
        <v>63</v>
      </c>
      <c r="C113" s="2">
        <v>1.276956</v>
      </c>
      <c r="D113" s="2">
        <v>1.214167</v>
      </c>
      <c r="E113" s="5">
        <v>1.29417</v>
      </c>
      <c r="F113" s="2">
        <v>1.4372240000000001</v>
      </c>
    </row>
    <row r="114" spans="1:6" x14ac:dyDescent="0.3">
      <c r="A114" s="12" t="s">
        <v>85</v>
      </c>
      <c r="B114" s="2" t="s">
        <v>77</v>
      </c>
      <c r="C114" s="4">
        <v>1.254775</v>
      </c>
      <c r="D114" s="4">
        <v>1.3887499999999999</v>
      </c>
      <c r="E114" s="4">
        <v>1.468753</v>
      </c>
      <c r="F114" s="4">
        <v>1.439203</v>
      </c>
    </row>
    <row r="115" spans="1:6" x14ac:dyDescent="0.3">
      <c r="A115" s="12" t="s">
        <v>86</v>
      </c>
      <c r="B115" s="2" t="s">
        <v>87</v>
      </c>
      <c r="C115" s="4">
        <v>1.254775</v>
      </c>
      <c r="D115" s="4">
        <v>1.3887499999999999</v>
      </c>
      <c r="E115" s="4">
        <v>1.468753</v>
      </c>
      <c r="F115" s="4">
        <v>1.439203</v>
      </c>
    </row>
    <row r="116" spans="1:6" x14ac:dyDescent="0.3">
      <c r="A116" s="12" t="s">
        <v>9</v>
      </c>
      <c r="B116" s="2" t="s">
        <v>10</v>
      </c>
      <c r="C116" s="4">
        <v>1.1307050000000001</v>
      </c>
      <c r="D116" s="4">
        <v>1.244051</v>
      </c>
      <c r="E116" s="4">
        <v>1.3240540000000001</v>
      </c>
      <c r="F116" s="4">
        <v>1.2945040000000001</v>
      </c>
    </row>
    <row r="117" spans="1:6" x14ac:dyDescent="0.3">
      <c r="A117" s="3" t="s">
        <v>11</v>
      </c>
      <c r="B117" s="2" t="s">
        <v>12</v>
      </c>
      <c r="C117" s="4">
        <v>1.132253</v>
      </c>
      <c r="D117" s="4">
        <v>1.244551</v>
      </c>
      <c r="E117" s="4">
        <v>1.324554</v>
      </c>
      <c r="F117" s="4">
        <v>1.295004</v>
      </c>
    </row>
    <row r="118" spans="1:6" x14ac:dyDescent="0.3">
      <c r="A118" s="3" t="s">
        <v>60</v>
      </c>
      <c r="B118" s="2" t="s">
        <v>65</v>
      </c>
      <c r="C118" s="2">
        <v>1.151389</v>
      </c>
      <c r="D118" s="5">
        <v>1.0886</v>
      </c>
      <c r="E118" s="2">
        <v>1.1686030000000001</v>
      </c>
      <c r="F118" s="2">
        <v>1.293094</v>
      </c>
    </row>
    <row r="119" spans="1:6" x14ac:dyDescent="0.3">
      <c r="A119" s="12" t="s">
        <v>81</v>
      </c>
      <c r="B119" s="2" t="s">
        <v>94</v>
      </c>
      <c r="C119" s="4">
        <v>1.1317159999999999</v>
      </c>
      <c r="D119" s="4">
        <v>1.2449049999999999</v>
      </c>
      <c r="E119" s="4">
        <v>1.324908</v>
      </c>
      <c r="F119" s="4">
        <v>1.295358</v>
      </c>
    </row>
    <row r="120" spans="1:6" x14ac:dyDescent="0.3">
      <c r="A120" s="12" t="s">
        <v>88</v>
      </c>
      <c r="B120" s="2" t="s">
        <v>95</v>
      </c>
      <c r="C120" s="4">
        <v>1.1317159999999999</v>
      </c>
      <c r="D120" s="4">
        <v>1.2449049999999999</v>
      </c>
      <c r="E120" s="4">
        <v>1.324908</v>
      </c>
      <c r="F120" s="4">
        <v>1.295358</v>
      </c>
    </row>
    <row r="122" spans="1:6" x14ac:dyDescent="0.3">
      <c r="A122" s="1" t="s">
        <v>0</v>
      </c>
      <c r="B122" s="2" t="s">
        <v>15</v>
      </c>
      <c r="C122" s="2" t="s">
        <v>96</v>
      </c>
      <c r="D122" s="2" t="s">
        <v>97</v>
      </c>
    </row>
    <row r="123" spans="1:6" x14ac:dyDescent="0.3">
      <c r="A123" s="12" t="s">
        <v>1</v>
      </c>
      <c r="B123" s="2" t="s">
        <v>2</v>
      </c>
      <c r="C123" s="4">
        <v>2.3284090000000002</v>
      </c>
      <c r="D123" s="4">
        <v>2.3284069999999999</v>
      </c>
    </row>
    <row r="124" spans="1:6" x14ac:dyDescent="0.3">
      <c r="A124" s="12" t="s">
        <v>56</v>
      </c>
      <c r="B124" s="2" t="s">
        <v>69</v>
      </c>
      <c r="C124" s="4">
        <v>2.1543999999999999</v>
      </c>
      <c r="D124" s="4">
        <v>2.1503209999999999</v>
      </c>
    </row>
    <row r="125" spans="1:6" x14ac:dyDescent="0.3">
      <c r="A125" s="12" t="s">
        <v>57</v>
      </c>
      <c r="B125" s="2" t="s">
        <v>8</v>
      </c>
      <c r="C125" s="5">
        <v>2.364503</v>
      </c>
      <c r="D125" s="18">
        <v>2.3644440000000002</v>
      </c>
    </row>
    <row r="126" spans="1:6" x14ac:dyDescent="0.3">
      <c r="A126" s="12" t="s">
        <v>3</v>
      </c>
      <c r="B126" s="2" t="s">
        <v>4</v>
      </c>
      <c r="C126" s="4">
        <v>1.4388799999999999</v>
      </c>
      <c r="D126" s="4">
        <v>1.423478</v>
      </c>
    </row>
    <row r="127" spans="1:6" x14ac:dyDescent="0.3">
      <c r="A127" s="12" t="s">
        <v>5</v>
      </c>
      <c r="B127" s="2" t="s">
        <v>6</v>
      </c>
      <c r="C127" s="4">
        <v>1.4402200000000001</v>
      </c>
      <c r="D127" s="4">
        <v>1.425548</v>
      </c>
    </row>
    <row r="128" spans="1:6" x14ac:dyDescent="0.3">
      <c r="A128" s="12" t="s">
        <v>58</v>
      </c>
      <c r="B128" s="2" t="s">
        <v>63</v>
      </c>
      <c r="C128" s="5">
        <v>1.4371929999999999</v>
      </c>
      <c r="D128" s="18">
        <v>1.4225559999999999</v>
      </c>
    </row>
    <row r="129" spans="1:47" x14ac:dyDescent="0.3">
      <c r="A129" s="12" t="s">
        <v>85</v>
      </c>
      <c r="B129" s="2" t="s">
        <v>77</v>
      </c>
      <c r="C129" s="4">
        <v>1.4391719999999999</v>
      </c>
      <c r="D129" s="4">
        <v>1.4238150000000001</v>
      </c>
    </row>
    <row r="130" spans="1:47" x14ac:dyDescent="0.3">
      <c r="A130" s="12" t="s">
        <v>86</v>
      </c>
      <c r="B130" s="2" t="s">
        <v>87</v>
      </c>
      <c r="C130" s="4">
        <v>1.4391719999999999</v>
      </c>
      <c r="D130" s="4">
        <v>1.4238150000000001</v>
      </c>
    </row>
    <row r="131" spans="1:47" x14ac:dyDescent="0.3">
      <c r="A131" s="12" t="s">
        <v>9</v>
      </c>
      <c r="B131" s="2" t="s">
        <v>10</v>
      </c>
      <c r="C131" s="4">
        <v>1.294473</v>
      </c>
      <c r="D131" s="4">
        <v>1.2747440000000001</v>
      </c>
    </row>
    <row r="132" spans="1:47" x14ac:dyDescent="0.3">
      <c r="A132" s="3" t="s">
        <v>11</v>
      </c>
      <c r="B132" s="2" t="s">
        <v>12</v>
      </c>
      <c r="C132" s="4">
        <v>1.2949729999999999</v>
      </c>
      <c r="D132" s="4">
        <v>1.2755749999999999</v>
      </c>
    </row>
    <row r="133" spans="1:47" x14ac:dyDescent="0.3">
      <c r="A133" s="3" t="s">
        <v>60</v>
      </c>
      <c r="B133" s="2" t="s">
        <v>65</v>
      </c>
      <c r="C133" s="5">
        <v>1.2930630000000001</v>
      </c>
      <c r="D133" s="18">
        <v>1.274162</v>
      </c>
    </row>
    <row r="134" spans="1:47" x14ac:dyDescent="0.3">
      <c r="A134" s="12" t="s">
        <v>81</v>
      </c>
      <c r="B134" s="2" t="s">
        <v>94</v>
      </c>
      <c r="C134" s="4">
        <v>1.2953269999999999</v>
      </c>
      <c r="D134" s="4">
        <v>1.275782</v>
      </c>
    </row>
    <row r="135" spans="1:47" x14ac:dyDescent="0.3">
      <c r="A135" s="12" t="s">
        <v>88</v>
      </c>
      <c r="B135" s="2" t="s">
        <v>95</v>
      </c>
      <c r="C135" s="4">
        <v>1.2953269999999999</v>
      </c>
      <c r="D135" s="4">
        <v>1.275782</v>
      </c>
    </row>
    <row r="137" spans="1:47" x14ac:dyDescent="0.3">
      <c r="AC137" s="20"/>
    </row>
    <row r="138" spans="1:47" x14ac:dyDescent="0.3">
      <c r="B138" s="2" t="s">
        <v>107</v>
      </c>
      <c r="C138" s="19">
        <v>41214</v>
      </c>
      <c r="D138" s="19">
        <v>41306</v>
      </c>
      <c r="E138" s="19">
        <v>41395</v>
      </c>
      <c r="F138" s="19">
        <v>41487</v>
      </c>
      <c r="G138" s="19">
        <v>41579</v>
      </c>
      <c r="H138" s="19">
        <v>41671</v>
      </c>
      <c r="I138" s="19">
        <v>41760</v>
      </c>
      <c r="J138" s="19">
        <v>41852</v>
      </c>
      <c r="K138" s="19">
        <v>41944</v>
      </c>
      <c r="L138" s="19">
        <v>42036</v>
      </c>
      <c r="M138" s="19">
        <v>42125</v>
      </c>
      <c r="N138" s="19">
        <v>42217</v>
      </c>
      <c r="O138" s="19">
        <v>42309</v>
      </c>
      <c r="P138" s="19">
        <v>42401</v>
      </c>
      <c r="Q138" s="19">
        <v>42491</v>
      </c>
      <c r="R138" s="19">
        <v>42583</v>
      </c>
      <c r="S138" s="19">
        <v>42675</v>
      </c>
      <c r="T138" s="19">
        <v>42767</v>
      </c>
      <c r="U138" s="19">
        <v>42856</v>
      </c>
      <c r="V138" s="19">
        <v>42948</v>
      </c>
      <c r="W138" s="19">
        <v>43040</v>
      </c>
      <c r="X138" s="19">
        <v>43132</v>
      </c>
      <c r="Y138" s="19">
        <v>43221</v>
      </c>
      <c r="Z138" s="19">
        <v>43313</v>
      </c>
      <c r="AA138" s="19">
        <v>43405</v>
      </c>
      <c r="AB138" s="19">
        <v>43497</v>
      </c>
      <c r="AC138" s="19">
        <v>43586</v>
      </c>
      <c r="AD138" s="19">
        <v>43678</v>
      </c>
      <c r="AE138" s="19">
        <v>43770</v>
      </c>
      <c r="AF138" s="19">
        <v>43862</v>
      </c>
      <c r="AG138" s="19">
        <v>43952</v>
      </c>
      <c r="AH138" s="19">
        <v>44044</v>
      </c>
      <c r="AI138" s="19">
        <v>44136</v>
      </c>
      <c r="AJ138" s="19">
        <v>44228</v>
      </c>
      <c r="AK138" s="19">
        <v>44317</v>
      </c>
      <c r="AL138" s="19">
        <v>44409</v>
      </c>
      <c r="AM138" s="19">
        <v>44501</v>
      </c>
      <c r="AN138" s="19">
        <v>44593</v>
      </c>
      <c r="AO138" s="19">
        <v>44682</v>
      </c>
      <c r="AP138" s="19">
        <v>44774</v>
      </c>
      <c r="AQ138" s="19">
        <v>44866</v>
      </c>
      <c r="AR138" s="19">
        <v>44958</v>
      </c>
      <c r="AS138" s="19">
        <v>45047</v>
      </c>
    </row>
    <row r="139" spans="1:47" x14ac:dyDescent="0.3">
      <c r="B139" s="21" t="s">
        <v>99</v>
      </c>
      <c r="C139" s="20">
        <f>F3</f>
        <v>1.822894</v>
      </c>
      <c r="D139" s="20">
        <f>C12</f>
        <v>1.811442</v>
      </c>
      <c r="E139" s="20">
        <f t="shared" ref="E139:G139" si="0">D12</f>
        <v>1.810962</v>
      </c>
      <c r="F139" s="20">
        <f t="shared" si="0"/>
        <v>1.8120769999999999</v>
      </c>
      <c r="G139" s="20">
        <f t="shared" si="0"/>
        <v>1.802087</v>
      </c>
      <c r="H139" s="20">
        <f>C21</f>
        <v>1.80206</v>
      </c>
      <c r="I139" s="20">
        <f t="shared" ref="I139:K139" si="1">D21</f>
        <v>1.802055</v>
      </c>
      <c r="J139" s="20">
        <f t="shared" si="1"/>
        <v>1.801855</v>
      </c>
      <c r="K139" s="20">
        <f t="shared" si="1"/>
        <v>1.801156</v>
      </c>
      <c r="L139" s="20">
        <f>C30</f>
        <v>1.781833</v>
      </c>
      <c r="M139" s="20">
        <f t="shared" ref="M139:O139" si="2">D30</f>
        <v>1.6401110000000001</v>
      </c>
      <c r="N139" s="20">
        <f t="shared" si="2"/>
        <v>1.640034</v>
      </c>
      <c r="O139" s="20">
        <f t="shared" si="2"/>
        <v>1.6600649999999999</v>
      </c>
      <c r="P139" s="20">
        <f>C39</f>
        <v>1.6605799999999999</v>
      </c>
      <c r="Q139" s="20">
        <f t="shared" ref="Q139:S139" si="3">D39</f>
        <v>1.679044</v>
      </c>
      <c r="R139" s="20">
        <f t="shared" si="3"/>
        <v>1.6975800000000001</v>
      </c>
      <c r="S139" s="20">
        <f t="shared" si="3"/>
        <v>1.6976230000000001</v>
      </c>
      <c r="T139" s="20">
        <f>C48</f>
        <v>1.6973050000000001</v>
      </c>
      <c r="U139" s="20">
        <f t="shared" ref="U139:W139" si="4">D48</f>
        <v>1.770192</v>
      </c>
      <c r="V139" s="20">
        <f t="shared" si="4"/>
        <v>1.7851939999999999</v>
      </c>
      <c r="W139" s="20">
        <f t="shared" si="4"/>
        <v>1.779026</v>
      </c>
      <c r="X139" s="20">
        <f>C57</f>
        <v>1.816373</v>
      </c>
      <c r="Y139" s="20">
        <f t="shared" ref="Y139:AA139" si="5">D57</f>
        <v>1.8602050000000001</v>
      </c>
      <c r="Z139" s="20">
        <f t="shared" si="5"/>
        <v>1.877956</v>
      </c>
      <c r="AA139" s="20">
        <f t="shared" si="5"/>
        <v>1.9129989999999999</v>
      </c>
      <c r="AB139" s="20">
        <f>C66</f>
        <v>1.9520150000000001</v>
      </c>
      <c r="AC139" s="20">
        <f t="shared" ref="AC139:AE139" si="6">D66</f>
        <v>1.982251</v>
      </c>
      <c r="AD139" s="20">
        <f t="shared" si="6"/>
        <v>1.950102</v>
      </c>
      <c r="AE139" s="20">
        <f t="shared" si="6"/>
        <v>1.9902150000000001</v>
      </c>
      <c r="AF139" s="20">
        <f>C78</f>
        <v>1.9496009999999999</v>
      </c>
      <c r="AG139" s="20">
        <f t="shared" ref="AG139:AI139" si="7">D78</f>
        <v>1.9396070000000001</v>
      </c>
      <c r="AH139" s="20">
        <f t="shared" si="7"/>
        <v>1.9396180000000001</v>
      </c>
      <c r="AI139" s="20">
        <f t="shared" si="7"/>
        <v>1.969597</v>
      </c>
      <c r="AJ139" s="20">
        <f>C93</f>
        <v>1.998553</v>
      </c>
      <c r="AK139" s="20">
        <f t="shared" ref="AK139:AM139" si="8">D93</f>
        <v>2.0155569999999998</v>
      </c>
      <c r="AL139" s="20">
        <f t="shared" si="8"/>
        <v>2.0155270000000001</v>
      </c>
      <c r="AM139" s="20">
        <f t="shared" si="8"/>
        <v>2.0604079999999998</v>
      </c>
      <c r="AN139" s="20">
        <f>C108</f>
        <v>2.1084170000000002</v>
      </c>
      <c r="AO139" s="20">
        <f t="shared" ref="AO139:AQ139" si="9">D108</f>
        <v>2.2484389999999999</v>
      </c>
      <c r="AP139" s="20">
        <f t="shared" si="9"/>
        <v>2.3284419999999999</v>
      </c>
      <c r="AQ139" s="20">
        <f t="shared" si="9"/>
        <v>2.3284389999999999</v>
      </c>
      <c r="AR139" s="20">
        <f>C123</f>
        <v>2.3284090000000002</v>
      </c>
      <c r="AS139" s="20">
        <f t="shared" ref="AS139" si="10">D123</f>
        <v>2.3284069999999999</v>
      </c>
      <c r="AT139" s="21" t="s">
        <v>99</v>
      </c>
    </row>
    <row r="140" spans="1:47" x14ac:dyDescent="0.3">
      <c r="B140" s="21" t="s">
        <v>62</v>
      </c>
      <c r="AD140" s="20">
        <f>E67</f>
        <v>1.8128139999999999</v>
      </c>
      <c r="AE140" s="20">
        <f>F67</f>
        <v>1.8348</v>
      </c>
      <c r="AF140" s="20">
        <f>C79</f>
        <v>1.8118080000000001</v>
      </c>
      <c r="AG140" s="20">
        <f>AVERAGE(AF140,AH140)</f>
        <v>1.7956449999999999</v>
      </c>
      <c r="AH140" s="20">
        <f t="shared" ref="AH140:AI140" si="11">E79</f>
        <v>1.779482</v>
      </c>
      <c r="AI140" s="20">
        <f t="shared" si="11"/>
        <v>1.806273</v>
      </c>
      <c r="AJ140" s="20">
        <f>C94</f>
        <v>1.8352299999999999</v>
      </c>
      <c r="AK140" s="20">
        <f t="shared" ref="AK140:AM140" si="12">D94</f>
        <v>1.846606</v>
      </c>
      <c r="AL140" s="20">
        <f t="shared" si="12"/>
        <v>1.846576</v>
      </c>
      <c r="AM140" s="20">
        <f t="shared" si="12"/>
        <v>1.890266</v>
      </c>
      <c r="AN140" s="20">
        <f>C109</f>
        <v>1.9382740000000001</v>
      </c>
      <c r="AO140" s="20">
        <f t="shared" ref="AO140:AQ140" si="13">D109</f>
        <v>2.0801340000000001</v>
      </c>
      <c r="AP140" s="20">
        <f t="shared" si="13"/>
        <v>2.1601370000000002</v>
      </c>
      <c r="AQ140" s="20">
        <f t="shared" si="13"/>
        <v>2.1544310000000002</v>
      </c>
      <c r="AR140" s="20">
        <f>C124</f>
        <v>2.1543999999999999</v>
      </c>
      <c r="AS140" s="20">
        <f>D124</f>
        <v>2.1503209999999999</v>
      </c>
      <c r="AT140" s="21" t="s">
        <v>62</v>
      </c>
    </row>
    <row r="141" spans="1:47" x14ac:dyDescent="0.3">
      <c r="B141" s="21" t="s">
        <v>100</v>
      </c>
      <c r="AG141" s="20">
        <f>D80</f>
        <v>2.0537830000000001</v>
      </c>
      <c r="AH141" s="20">
        <f t="shared" ref="AH141:AI141" si="14">E80</f>
        <v>1.9784440000000001</v>
      </c>
      <c r="AI141" s="20">
        <f t="shared" si="14"/>
        <v>2.0084219999999999</v>
      </c>
      <c r="AJ141" s="20">
        <f>C95</f>
        <v>2.0373790000000001</v>
      </c>
      <c r="AK141" s="20">
        <f t="shared" ref="AK141:AM141" si="15">D95</f>
        <v>2.0538129999999999</v>
      </c>
      <c r="AL141" s="20">
        <f t="shared" si="15"/>
        <v>2.0537830000000001</v>
      </c>
      <c r="AM141" s="20">
        <f t="shared" si="15"/>
        <v>2.0986630000000002</v>
      </c>
      <c r="AN141" s="20">
        <f>C110</f>
        <v>2.1466720000000001</v>
      </c>
      <c r="AO141" s="20">
        <f t="shared" ref="AO141:AQ141" si="16">D110</f>
        <v>2.2845339999999998</v>
      </c>
      <c r="AP141" s="20">
        <f t="shared" si="16"/>
        <v>2.3645369999999999</v>
      </c>
      <c r="AQ141" s="20">
        <f t="shared" si="16"/>
        <v>2.3645339999999999</v>
      </c>
      <c r="AR141" s="20">
        <f>C125</f>
        <v>2.364503</v>
      </c>
      <c r="AS141" s="20">
        <f>D125</f>
        <v>2.3644440000000002</v>
      </c>
      <c r="AT141" s="21" t="s">
        <v>100</v>
      </c>
    </row>
    <row r="142" spans="1:47" x14ac:dyDescent="0.3">
      <c r="B142" s="21" t="s">
        <v>101</v>
      </c>
      <c r="C142" s="20">
        <f>F6</f>
        <v>1.076495</v>
      </c>
      <c r="D142">
        <f>C15</f>
        <v>1.059156</v>
      </c>
      <c r="E142">
        <f t="shared" ref="E142:G142" si="17">D15</f>
        <v>1.0408649999999999</v>
      </c>
      <c r="F142">
        <f t="shared" si="17"/>
        <v>1.033685</v>
      </c>
      <c r="G142">
        <f t="shared" si="17"/>
        <v>1.023695</v>
      </c>
      <c r="H142" s="20">
        <f>C24</f>
        <v>1.0278389999999999</v>
      </c>
      <c r="I142" s="20">
        <f t="shared" ref="I142:K142" si="18">D24</f>
        <v>1.0622860000000001</v>
      </c>
      <c r="J142" s="20">
        <f t="shared" si="18"/>
        <v>1.0598110000000001</v>
      </c>
      <c r="K142" s="20">
        <f t="shared" si="18"/>
        <v>1.0591120000000001</v>
      </c>
      <c r="L142" s="20">
        <f>C33</f>
        <v>1.0418780000000001</v>
      </c>
      <c r="M142" s="20">
        <f t="shared" ref="M142:O142" si="19">D33</f>
        <v>0.92166199999999998</v>
      </c>
      <c r="N142" s="20">
        <f t="shared" si="19"/>
        <v>0.91788099999999995</v>
      </c>
      <c r="O142" s="20">
        <f t="shared" si="19"/>
        <v>0.93791199999999997</v>
      </c>
      <c r="P142" s="20">
        <f>C42</f>
        <v>0.93273499999999998</v>
      </c>
      <c r="Q142" s="20">
        <f t="shared" ref="Q142:S142" si="20">D42</f>
        <v>0.94265100000000002</v>
      </c>
      <c r="R142" s="20">
        <f t="shared" si="20"/>
        <v>0.95506400000000002</v>
      </c>
      <c r="S142" s="20">
        <f t="shared" si="20"/>
        <v>0.95510700000000004</v>
      </c>
      <c r="T142" s="20">
        <f>C51</f>
        <v>0.95273099999999999</v>
      </c>
      <c r="U142" s="20">
        <f t="shared" ref="U142:W142" si="21">D51</f>
        <v>1.059887</v>
      </c>
      <c r="V142" s="20">
        <f t="shared" si="21"/>
        <v>1.0745960000000001</v>
      </c>
      <c r="W142" s="20">
        <f t="shared" si="21"/>
        <v>1.0684279999999999</v>
      </c>
      <c r="X142" s="20">
        <f>C60</f>
        <v>1.0960479999999999</v>
      </c>
      <c r="Y142" s="20">
        <f t="shared" ref="Y142:AA142" si="22">D60</f>
        <v>1.138171</v>
      </c>
      <c r="Z142" s="20">
        <f t="shared" si="22"/>
        <v>1.147184</v>
      </c>
      <c r="AA142" s="20">
        <f t="shared" si="22"/>
        <v>1.1822269999999999</v>
      </c>
      <c r="AB142" s="20">
        <f>C70</f>
        <v>1.2074339999999999</v>
      </c>
      <c r="AC142" s="20">
        <f>D70</f>
        <v>1.2308220000000001</v>
      </c>
      <c r="AD142" s="23">
        <f>AC142-0.028098</f>
        <v>1.2027240000000001</v>
      </c>
      <c r="AE142" s="23">
        <f>AD142-0.028098</f>
        <v>1.1746260000000002</v>
      </c>
      <c r="AF142" s="23">
        <f>AE142-0.028098</f>
        <v>1.1465280000000002</v>
      </c>
      <c r="AG142" s="20">
        <f t="shared" ref="AG142:AI142" si="23">D83</f>
        <v>1.1184289999999999</v>
      </c>
      <c r="AH142" s="20">
        <f t="shared" si="23"/>
        <v>1.1184400000000001</v>
      </c>
      <c r="AI142" s="20">
        <f t="shared" si="23"/>
        <v>1.131907</v>
      </c>
      <c r="AJ142" s="20">
        <f>C98</f>
        <v>1.1608639999999999</v>
      </c>
      <c r="AK142" s="20">
        <f t="shared" ref="AK142:AM142" si="24">D98</f>
        <v>1.190269</v>
      </c>
      <c r="AL142" s="20">
        <f t="shared" si="24"/>
        <v>1.190239</v>
      </c>
      <c r="AM142" s="20">
        <f t="shared" si="24"/>
        <v>1.228947</v>
      </c>
      <c r="AN142" s="20">
        <f>C113</f>
        <v>1.276956</v>
      </c>
      <c r="AO142" s="20">
        <f t="shared" ref="AO142:AQ142" si="25">D113</f>
        <v>1.214167</v>
      </c>
      <c r="AP142" s="20">
        <f t="shared" si="25"/>
        <v>1.29417</v>
      </c>
      <c r="AQ142" s="20">
        <f t="shared" si="25"/>
        <v>1.4372240000000001</v>
      </c>
      <c r="AR142" s="20">
        <f>C128</f>
        <v>1.4371929999999999</v>
      </c>
      <c r="AS142" s="20">
        <f t="shared" ref="AS142" si="26">D128</f>
        <v>1.4225559999999999</v>
      </c>
      <c r="AT142" s="21" t="s">
        <v>101</v>
      </c>
    </row>
    <row r="143" spans="1:47" x14ac:dyDescent="0.3">
      <c r="B143" s="21" t="s">
        <v>103</v>
      </c>
      <c r="AD143" s="22"/>
      <c r="AE143" s="22"/>
      <c r="AF143" s="22"/>
      <c r="AG143" s="22"/>
      <c r="AH143" s="20">
        <f>E84</f>
        <v>1.1190059999999999</v>
      </c>
      <c r="AI143" s="20">
        <f>F84</f>
        <v>1.1324730000000001</v>
      </c>
      <c r="AJ143" s="20">
        <f>C99</f>
        <v>1.16143</v>
      </c>
      <c r="AK143" s="20">
        <f t="shared" ref="AK143:AM143" si="27">D99</f>
        <v>1.168088</v>
      </c>
      <c r="AL143" s="20">
        <f t="shared" si="27"/>
        <v>1.168058</v>
      </c>
      <c r="AM143" s="20">
        <f t="shared" si="27"/>
        <v>1.206766</v>
      </c>
      <c r="AN143" s="20">
        <f>C114</f>
        <v>1.254775</v>
      </c>
      <c r="AO143" s="20">
        <f t="shared" ref="AO143:AQ143" si="28">D114</f>
        <v>1.3887499999999999</v>
      </c>
      <c r="AP143" s="20">
        <f t="shared" si="28"/>
        <v>1.468753</v>
      </c>
      <c r="AQ143" s="20">
        <f t="shared" si="28"/>
        <v>1.439203</v>
      </c>
      <c r="AR143" s="20">
        <f>C129</f>
        <v>1.4391719999999999</v>
      </c>
      <c r="AS143" s="20">
        <f>D129</f>
        <v>1.4238150000000001</v>
      </c>
      <c r="AT143" s="21" t="s">
        <v>103</v>
      </c>
      <c r="AU143">
        <f>1-AS143/AS140</f>
        <v>0.3378593242590292</v>
      </c>
    </row>
    <row r="144" spans="1:47" x14ac:dyDescent="0.3">
      <c r="B144" s="21" t="s">
        <v>104</v>
      </c>
      <c r="AD144" s="20">
        <f>E71</f>
        <v>1.238002</v>
      </c>
      <c r="AE144" s="20">
        <f>F71</f>
        <v>1.184199</v>
      </c>
      <c r="AF144" s="20">
        <f>C85</f>
        <v>1.2348889999999999</v>
      </c>
      <c r="AG144" s="20">
        <f>AVERAGE(AF144,AH144)</f>
        <v>1.1769474999999998</v>
      </c>
      <c r="AH144" s="20">
        <f>E85</f>
        <v>1.1190059999999999</v>
      </c>
      <c r="AI144" s="20">
        <f>F85</f>
        <v>1.1324730000000001</v>
      </c>
      <c r="AJ144" s="20">
        <f>C100</f>
        <v>1.16143</v>
      </c>
      <c r="AK144" s="20">
        <f t="shared" ref="AK144:AM144" si="29">D100</f>
        <v>1.168088</v>
      </c>
      <c r="AL144" s="20">
        <f t="shared" si="29"/>
        <v>1.168058</v>
      </c>
      <c r="AM144" s="20">
        <f t="shared" si="29"/>
        <v>1.206766</v>
      </c>
      <c r="AN144" s="20">
        <f>C115</f>
        <v>1.254775</v>
      </c>
      <c r="AO144" s="20">
        <f t="shared" ref="AO144:AQ144" si="30">D115</f>
        <v>1.3887499999999999</v>
      </c>
      <c r="AP144" s="20">
        <f t="shared" si="30"/>
        <v>1.468753</v>
      </c>
      <c r="AQ144" s="20">
        <f t="shared" si="30"/>
        <v>1.439203</v>
      </c>
      <c r="AR144" s="20">
        <f>C130</f>
        <v>1.4391719999999999</v>
      </c>
      <c r="AS144" s="20">
        <f>D130</f>
        <v>1.4238150000000001</v>
      </c>
      <c r="AT144" s="21" t="s">
        <v>104</v>
      </c>
    </row>
    <row r="145" spans="2:47" x14ac:dyDescent="0.3">
      <c r="B145" s="21" t="s">
        <v>102</v>
      </c>
      <c r="C145" s="20">
        <f>F9</f>
        <v>0.96392299999999997</v>
      </c>
      <c r="D145">
        <f>C18</f>
        <v>0.94658399999999998</v>
      </c>
      <c r="E145">
        <f t="shared" ref="E145:G145" si="31">D18</f>
        <v>0.91559000000000001</v>
      </c>
      <c r="F145">
        <f t="shared" si="31"/>
        <v>0.90841000000000005</v>
      </c>
      <c r="G145">
        <f t="shared" si="31"/>
        <v>0.89842</v>
      </c>
      <c r="H145">
        <f>C27</f>
        <v>0.90256400000000003</v>
      </c>
      <c r="I145">
        <f t="shared" ref="I145:K145" si="32">D27</f>
        <v>0.93428</v>
      </c>
      <c r="J145">
        <f t="shared" si="32"/>
        <v>0.93180499999999999</v>
      </c>
      <c r="K145">
        <f t="shared" si="32"/>
        <v>0.93110599999999999</v>
      </c>
      <c r="L145">
        <f>C36</f>
        <v>0.91387200000000002</v>
      </c>
      <c r="M145">
        <f t="shared" ref="M145:O145" si="33">D36</f>
        <v>0.78215900000000005</v>
      </c>
      <c r="N145">
        <f t="shared" si="33"/>
        <v>0.77837800000000001</v>
      </c>
      <c r="O145">
        <f t="shared" si="33"/>
        <v>0.79840900000000004</v>
      </c>
      <c r="P145">
        <f>C45</f>
        <v>0.79323200000000005</v>
      </c>
      <c r="Q145">
        <f t="shared" ref="Q145:S145" si="34">D45</f>
        <v>0.83011100000000004</v>
      </c>
      <c r="R145">
        <f t="shared" si="34"/>
        <v>0.84252400000000005</v>
      </c>
      <c r="S145">
        <f t="shared" si="34"/>
        <v>0.84256699999999995</v>
      </c>
      <c r="T145" s="20">
        <f>C54</f>
        <v>0.84019100000000002</v>
      </c>
      <c r="U145" s="20">
        <f t="shared" ref="U145:W145" si="35">D54</f>
        <v>0.93171999999999999</v>
      </c>
      <c r="V145" s="20">
        <f t="shared" si="35"/>
        <v>0.94642899999999996</v>
      </c>
      <c r="W145" s="20">
        <f t="shared" si="35"/>
        <v>0.94026100000000001</v>
      </c>
      <c r="X145" s="20">
        <f>C63</f>
        <v>0.96788099999999999</v>
      </c>
      <c r="Y145" s="20">
        <f t="shared" ref="Y145:AA145" si="36">D63</f>
        <v>1.009792</v>
      </c>
      <c r="Z145" s="20">
        <f t="shared" si="36"/>
        <v>1.018805</v>
      </c>
      <c r="AA145" s="20">
        <f t="shared" si="36"/>
        <v>1.0538479999999999</v>
      </c>
      <c r="AB145" s="20">
        <f>C74</f>
        <v>1.0790550000000001</v>
      </c>
      <c r="AC145" s="20">
        <f>D74</f>
        <v>1.10639</v>
      </c>
      <c r="AD145" s="23">
        <f>AC145-0.028382</f>
        <v>1.0780080000000001</v>
      </c>
      <c r="AE145" s="23">
        <f>AD145-0.028382</f>
        <v>1.0496260000000002</v>
      </c>
      <c r="AF145" s="23">
        <f>AE145-0.028382</f>
        <v>1.0212440000000003</v>
      </c>
      <c r="AG145" s="20">
        <f>D88</f>
        <v>0.99286200000000002</v>
      </c>
      <c r="AH145" s="20">
        <f t="shared" ref="AH145:AI145" si="37">E88</f>
        <v>0.99287300000000001</v>
      </c>
      <c r="AI145" s="20">
        <f t="shared" si="37"/>
        <v>1.00634</v>
      </c>
      <c r="AJ145" s="20">
        <f>C103</f>
        <v>1.0352969999999999</v>
      </c>
      <c r="AK145" s="20">
        <f t="shared" ref="AK145:AM145" si="38">D103</f>
        <v>1.064702</v>
      </c>
      <c r="AL145" s="20">
        <f t="shared" si="38"/>
        <v>1.0646720000000001</v>
      </c>
      <c r="AM145" s="20">
        <f t="shared" si="38"/>
        <v>1.10338</v>
      </c>
      <c r="AN145" s="20">
        <f>C118</f>
        <v>1.151389</v>
      </c>
      <c r="AO145" s="20">
        <f t="shared" ref="AO145:AQ145" si="39">D118</f>
        <v>1.0886</v>
      </c>
      <c r="AP145" s="20">
        <f t="shared" si="39"/>
        <v>1.1686030000000001</v>
      </c>
      <c r="AQ145" s="20">
        <f t="shared" si="39"/>
        <v>1.293094</v>
      </c>
      <c r="AR145" s="20">
        <f>C133</f>
        <v>1.2930630000000001</v>
      </c>
      <c r="AS145" s="20">
        <f>D133</f>
        <v>1.274162</v>
      </c>
      <c r="AT145" s="21" t="s">
        <v>102</v>
      </c>
    </row>
    <row r="146" spans="2:47" x14ac:dyDescent="0.3">
      <c r="B146" s="21" t="s">
        <v>105</v>
      </c>
      <c r="AD146" s="22"/>
      <c r="AE146" s="22"/>
      <c r="AF146" s="22"/>
      <c r="AG146" s="22"/>
      <c r="AH146" s="20">
        <f>E89</f>
        <v>0.99361699999999997</v>
      </c>
      <c r="AI146" s="20">
        <f t="shared" ref="AI146:AI147" si="40">F89</f>
        <v>1.0070840000000001</v>
      </c>
      <c r="AJ146" s="20">
        <f>C104</f>
        <v>1.036041</v>
      </c>
      <c r="AK146" s="20">
        <f t="shared" ref="AK146:AM146" si="41">D104</f>
        <v>1.045029</v>
      </c>
      <c r="AL146" s="20">
        <f t="shared" si="41"/>
        <v>1.044999</v>
      </c>
      <c r="AM146" s="20">
        <f t="shared" si="41"/>
        <v>1.083707</v>
      </c>
      <c r="AN146" s="20">
        <f>C119</f>
        <v>1.1317159999999999</v>
      </c>
      <c r="AO146" s="20">
        <f t="shared" ref="AO146:AQ146" si="42">D119</f>
        <v>1.2449049999999999</v>
      </c>
      <c r="AP146" s="20">
        <f t="shared" si="42"/>
        <v>1.324908</v>
      </c>
      <c r="AQ146" s="20">
        <f t="shared" si="42"/>
        <v>1.295358</v>
      </c>
      <c r="AR146" s="20">
        <f>C134</f>
        <v>1.2953269999999999</v>
      </c>
      <c r="AS146" s="20">
        <f>D134</f>
        <v>1.275782</v>
      </c>
      <c r="AT146" s="21" t="s">
        <v>105</v>
      </c>
    </row>
    <row r="147" spans="2:47" x14ac:dyDescent="0.3">
      <c r="B147" s="21" t="s">
        <v>106</v>
      </c>
      <c r="AD147" s="20">
        <f>E75</f>
        <v>1.113632</v>
      </c>
      <c r="AE147" s="20">
        <f t="shared" ref="AE147" si="43">F75</f>
        <v>1.0598289999999999</v>
      </c>
      <c r="AF147" s="20">
        <f>C90</f>
        <v>1.110519</v>
      </c>
      <c r="AG147" s="20">
        <f>AVERAGE(AF147,AH147)</f>
        <v>1.052068</v>
      </c>
      <c r="AH147" s="20">
        <f>E90</f>
        <v>0.99361699999999997</v>
      </c>
      <c r="AI147" s="20">
        <f t="shared" si="40"/>
        <v>1.0070840000000001</v>
      </c>
      <c r="AJ147" s="20">
        <f>C105</f>
        <v>1.036041</v>
      </c>
      <c r="AK147" s="20">
        <f t="shared" ref="AK147:AM147" si="44">D105</f>
        <v>1.045029</v>
      </c>
      <c r="AL147" s="20">
        <f t="shared" si="44"/>
        <v>1.044999</v>
      </c>
      <c r="AM147" s="20">
        <f t="shared" si="44"/>
        <v>1.083707</v>
      </c>
      <c r="AN147" s="20">
        <f>C120</f>
        <v>1.1317159999999999</v>
      </c>
      <c r="AO147" s="20">
        <f t="shared" ref="AO147:AQ147" si="45">D120</f>
        <v>1.2449049999999999</v>
      </c>
      <c r="AP147" s="20">
        <f t="shared" si="45"/>
        <v>1.324908</v>
      </c>
      <c r="AQ147" s="20">
        <f t="shared" si="45"/>
        <v>1.295358</v>
      </c>
      <c r="AR147" s="20">
        <f>C135</f>
        <v>1.2953269999999999</v>
      </c>
      <c r="AS147" s="20">
        <f>D135</f>
        <v>1.275782</v>
      </c>
      <c r="AT147" s="21" t="s">
        <v>106</v>
      </c>
      <c r="AU147">
        <f>1-AS147/AS140</f>
        <v>0.40670160408608758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98E41-C36A-4BC7-92F3-ED7C952B7D55}">
  <dimension ref="A1:AU147"/>
  <sheetViews>
    <sheetView topLeftCell="AD122" zoomScaleNormal="100" workbookViewId="0">
      <selection activeCell="AU147" sqref="AU143:AU147"/>
    </sheetView>
  </sheetViews>
  <sheetFormatPr defaultRowHeight="14.4" x14ac:dyDescent="0.3"/>
  <cols>
    <col min="1" max="1" width="59.6640625" bestFit="1" customWidth="1"/>
    <col min="2" max="2" width="17.33203125" bestFit="1" customWidth="1"/>
    <col min="3" max="3" width="12.33203125" bestFit="1" customWidth="1"/>
    <col min="4" max="4" width="9.5546875" bestFit="1" customWidth="1"/>
    <col min="5" max="5" width="9.6640625" bestFit="1" customWidth="1"/>
    <col min="6" max="7" width="12.33203125" bestFit="1" customWidth="1"/>
    <col min="8" max="8" width="9.5546875" bestFit="1" customWidth="1"/>
    <col min="9" max="9" width="9.44140625" bestFit="1" customWidth="1"/>
    <col min="10" max="10" width="9.6640625" bestFit="1" customWidth="1"/>
    <col min="11" max="11" width="12.33203125" bestFit="1" customWidth="1"/>
    <col min="29" max="29" width="10.109375" customWidth="1"/>
  </cols>
  <sheetData>
    <row r="1" spans="1:6" x14ac:dyDescent="0.3">
      <c r="A1" t="s">
        <v>27</v>
      </c>
    </row>
    <row r="2" spans="1:6" x14ac:dyDescent="0.3">
      <c r="A2" s="1" t="s">
        <v>0</v>
      </c>
      <c r="B2" s="2" t="s">
        <v>15</v>
      </c>
      <c r="F2" s="2" t="s">
        <v>16</v>
      </c>
    </row>
    <row r="3" spans="1:6" x14ac:dyDescent="0.3">
      <c r="A3" s="3" t="s">
        <v>1</v>
      </c>
      <c r="B3" s="2" t="s">
        <v>2</v>
      </c>
      <c r="F3" s="4">
        <v>1.9830460000000001</v>
      </c>
    </row>
    <row r="4" spans="1:6" x14ac:dyDescent="0.3">
      <c r="A4" s="3" t="s">
        <v>3</v>
      </c>
      <c r="B4" s="2" t="s">
        <v>4</v>
      </c>
      <c r="F4" s="4">
        <v>1.361623</v>
      </c>
    </row>
    <row r="5" spans="1:6" x14ac:dyDescent="0.3">
      <c r="A5" s="3" t="s">
        <v>5</v>
      </c>
      <c r="B5" s="2" t="s">
        <v>6</v>
      </c>
      <c r="F5" s="4">
        <v>1.3648400000000001</v>
      </c>
    </row>
    <row r="6" spans="1:6" x14ac:dyDescent="0.3">
      <c r="A6" s="3" t="s">
        <v>7</v>
      </c>
      <c r="B6" s="2" t="s">
        <v>8</v>
      </c>
      <c r="F6" s="5">
        <v>1.3810100000000001</v>
      </c>
    </row>
    <row r="7" spans="1:6" x14ac:dyDescent="0.3">
      <c r="A7" s="3" t="s">
        <v>9</v>
      </c>
      <c r="B7" s="2" t="s">
        <v>10</v>
      </c>
      <c r="F7" s="4">
        <v>1.2087940000000001</v>
      </c>
    </row>
    <row r="8" spans="1:6" x14ac:dyDescent="0.3">
      <c r="A8" s="3" t="s">
        <v>11</v>
      </c>
      <c r="B8" s="2" t="s">
        <v>12</v>
      </c>
      <c r="F8" s="4">
        <v>1.216521</v>
      </c>
    </row>
    <row r="9" spans="1:6" x14ac:dyDescent="0.3">
      <c r="A9" s="3" t="s">
        <v>13</v>
      </c>
      <c r="B9" s="2" t="s">
        <v>14</v>
      </c>
      <c r="F9" s="5">
        <v>1.2327129999999999</v>
      </c>
    </row>
    <row r="10" spans="1:6" x14ac:dyDescent="0.3">
      <c r="E10" t="s">
        <v>98</v>
      </c>
    </row>
    <row r="11" spans="1:6" x14ac:dyDescent="0.3">
      <c r="A11" s="1" t="s">
        <v>0</v>
      </c>
      <c r="B11" s="2" t="s">
        <v>15</v>
      </c>
      <c r="C11" s="2" t="s">
        <v>17</v>
      </c>
      <c r="D11" s="2" t="s">
        <v>18</v>
      </c>
      <c r="E11" s="2" t="s">
        <v>19</v>
      </c>
      <c r="F11" s="2" t="s">
        <v>20</v>
      </c>
    </row>
    <row r="12" spans="1:6" x14ac:dyDescent="0.3">
      <c r="A12" s="3" t="s">
        <v>1</v>
      </c>
      <c r="B12" s="2" t="s">
        <v>2</v>
      </c>
      <c r="C12" s="4">
        <v>1.970931</v>
      </c>
      <c r="D12" s="4">
        <v>1.97041</v>
      </c>
      <c r="E12" s="4">
        <v>1.9706630000000001</v>
      </c>
      <c r="F12" s="4">
        <v>1.925098</v>
      </c>
    </row>
    <row r="13" spans="1:6" x14ac:dyDescent="0.3">
      <c r="A13" s="3" t="s">
        <v>3</v>
      </c>
      <c r="B13" s="2" t="s">
        <v>4</v>
      </c>
      <c r="C13" s="4">
        <v>1.343942</v>
      </c>
      <c r="D13" s="4">
        <v>1.324368</v>
      </c>
      <c r="E13" s="4">
        <v>1.3179510000000001</v>
      </c>
      <c r="F13" s="4">
        <v>1.272386</v>
      </c>
    </row>
    <row r="14" spans="1:6" x14ac:dyDescent="0.3">
      <c r="A14" s="3" t="s">
        <v>5</v>
      </c>
      <c r="B14" s="2" t="s">
        <v>6</v>
      </c>
      <c r="C14" s="4">
        <v>1.347159</v>
      </c>
      <c r="D14" s="4">
        <v>1.3258719999999999</v>
      </c>
      <c r="E14" s="4">
        <v>1.319455</v>
      </c>
      <c r="F14" s="4">
        <v>1.27389</v>
      </c>
    </row>
    <row r="15" spans="1:6" x14ac:dyDescent="0.3">
      <c r="A15" s="3" t="s">
        <v>7</v>
      </c>
      <c r="B15" s="2" t="s">
        <v>8</v>
      </c>
      <c r="C15" s="2">
        <v>1.363329</v>
      </c>
      <c r="D15" s="2">
        <v>1.336641</v>
      </c>
      <c r="E15" s="2">
        <v>1.3302240000000001</v>
      </c>
      <c r="F15" s="5">
        <v>1.284659</v>
      </c>
    </row>
    <row r="16" spans="1:6" x14ac:dyDescent="0.3">
      <c r="A16" s="3" t="s">
        <v>9</v>
      </c>
      <c r="B16" s="2" t="s">
        <v>10</v>
      </c>
      <c r="C16" s="4">
        <v>1.1911130000000001</v>
      </c>
      <c r="D16" s="4">
        <v>1.1706989999999999</v>
      </c>
      <c r="E16" s="4">
        <v>1.164282</v>
      </c>
      <c r="F16" s="4">
        <v>1.118717</v>
      </c>
    </row>
    <row r="17" spans="1:6" x14ac:dyDescent="0.3">
      <c r="A17" s="3" t="s">
        <v>11</v>
      </c>
      <c r="B17" s="2" t="s">
        <v>12</v>
      </c>
      <c r="C17" s="4">
        <v>1.1988399999999999</v>
      </c>
      <c r="D17" s="4">
        <v>1.1675150000000001</v>
      </c>
      <c r="E17" s="4">
        <v>1.161098</v>
      </c>
      <c r="F17" s="4">
        <v>1.1155330000000001</v>
      </c>
    </row>
    <row r="18" spans="1:6" x14ac:dyDescent="0.3">
      <c r="A18" s="3" t="s">
        <v>13</v>
      </c>
      <c r="B18" s="2" t="s">
        <v>14</v>
      </c>
      <c r="C18" s="2">
        <v>1.2150319999999999</v>
      </c>
      <c r="D18" s="2">
        <v>1.178831</v>
      </c>
      <c r="E18" s="2">
        <v>1.1724140000000001</v>
      </c>
      <c r="F18" s="2">
        <v>1.126849</v>
      </c>
    </row>
    <row r="20" spans="1:6" x14ac:dyDescent="0.3">
      <c r="A20" s="1" t="s">
        <v>0</v>
      </c>
      <c r="B20" s="2" t="s">
        <v>15</v>
      </c>
      <c r="C20" s="2" t="s">
        <v>21</v>
      </c>
      <c r="D20" s="2" t="s">
        <v>22</v>
      </c>
      <c r="E20" s="2" t="s">
        <v>23</v>
      </c>
      <c r="F20" s="2" t="s">
        <v>24</v>
      </c>
    </row>
    <row r="21" spans="1:6" x14ac:dyDescent="0.3">
      <c r="A21" s="3" t="s">
        <v>1</v>
      </c>
      <c r="B21" s="2" t="s">
        <v>2</v>
      </c>
      <c r="C21" s="4">
        <v>1.9250080000000001</v>
      </c>
      <c r="D21" s="4">
        <v>1.9249670000000001</v>
      </c>
      <c r="E21" s="4">
        <v>1.9246220000000001</v>
      </c>
      <c r="F21" s="4">
        <v>1.9234819999999999</v>
      </c>
    </row>
    <row r="22" spans="1:6" x14ac:dyDescent="0.3">
      <c r="A22" s="3" t="s">
        <v>3</v>
      </c>
      <c r="B22" s="2" t="s">
        <v>4</v>
      </c>
      <c r="C22" s="4">
        <v>1.2674840000000001</v>
      </c>
      <c r="D22" s="4">
        <v>1.2631380000000001</v>
      </c>
      <c r="E22" s="4">
        <v>1.259377</v>
      </c>
      <c r="F22" s="4">
        <v>1.258237</v>
      </c>
    </row>
    <row r="23" spans="1:6" x14ac:dyDescent="0.3">
      <c r="A23" s="3" t="s">
        <v>5</v>
      </c>
      <c r="B23" s="2" t="s">
        <v>6</v>
      </c>
      <c r="C23" s="4">
        <v>1.2710969999999999</v>
      </c>
      <c r="D23" s="4">
        <v>1.2663059999999999</v>
      </c>
      <c r="E23" s="4">
        <v>1.262545</v>
      </c>
      <c r="F23" s="4">
        <v>1.2614050000000001</v>
      </c>
    </row>
    <row r="24" spans="1:6" x14ac:dyDescent="0.3">
      <c r="A24" s="3" t="s">
        <v>7</v>
      </c>
      <c r="B24" s="2" t="s">
        <v>8</v>
      </c>
      <c r="C24" s="2">
        <v>1.2800750000000001</v>
      </c>
      <c r="D24" s="2">
        <v>1.2715460000000001</v>
      </c>
      <c r="E24" s="2">
        <v>1.2677849999999999</v>
      </c>
      <c r="F24" s="2">
        <v>1.266645</v>
      </c>
    </row>
    <row r="25" spans="1:6" x14ac:dyDescent="0.3">
      <c r="A25" s="3" t="s">
        <v>9</v>
      </c>
      <c r="B25" s="2" t="s">
        <v>10</v>
      </c>
      <c r="C25" s="4">
        <v>1.1142129999999999</v>
      </c>
      <c r="D25" s="4">
        <v>1.119011</v>
      </c>
      <c r="E25" s="4">
        <v>1.1152500000000001</v>
      </c>
      <c r="F25" s="4">
        <v>1.1141099999999999</v>
      </c>
    </row>
    <row r="26" spans="1:6" x14ac:dyDescent="0.3">
      <c r="A26" s="3" t="s">
        <v>11</v>
      </c>
      <c r="B26" s="2" t="s">
        <v>12</v>
      </c>
      <c r="C26" s="4">
        <v>1.1136440000000001</v>
      </c>
      <c r="D26" s="4">
        <v>1.120004</v>
      </c>
      <c r="E26" s="4">
        <v>1.1162430000000001</v>
      </c>
      <c r="F26" s="4">
        <v>1.115103</v>
      </c>
    </row>
    <row r="27" spans="1:6" x14ac:dyDescent="0.3">
      <c r="A27" s="3" t="s">
        <v>13</v>
      </c>
      <c r="B27" s="2" t="s">
        <v>14</v>
      </c>
      <c r="C27" s="2">
        <v>1.1222650000000001</v>
      </c>
      <c r="D27" s="2">
        <v>1.123826</v>
      </c>
      <c r="E27" s="2">
        <v>1.1200650000000001</v>
      </c>
      <c r="F27" s="2">
        <v>1.1189249999999999</v>
      </c>
    </row>
    <row r="29" spans="1:6" x14ac:dyDescent="0.3">
      <c r="A29" s="1" t="s">
        <v>0</v>
      </c>
      <c r="B29" s="2" t="s">
        <v>15</v>
      </c>
      <c r="C29" s="2" t="s">
        <v>28</v>
      </c>
      <c r="D29" s="2" t="s">
        <v>29</v>
      </c>
      <c r="E29" s="2" t="s">
        <v>30</v>
      </c>
      <c r="F29" s="2" t="s">
        <v>31</v>
      </c>
    </row>
    <row r="30" spans="1:6" x14ac:dyDescent="0.3">
      <c r="A30" s="3" t="s">
        <v>1</v>
      </c>
      <c r="B30" s="2" t="s">
        <v>2</v>
      </c>
      <c r="C30" s="4">
        <v>1.8203819999999999</v>
      </c>
      <c r="D30" s="4">
        <v>1.599863</v>
      </c>
      <c r="E30" s="4">
        <v>1.5604690000000001</v>
      </c>
      <c r="F30" s="4">
        <v>1.5604009999999999</v>
      </c>
    </row>
    <row r="31" spans="1:6" x14ac:dyDescent="0.3">
      <c r="A31" s="3" t="s">
        <v>3</v>
      </c>
      <c r="B31" s="2" t="s">
        <v>4</v>
      </c>
      <c r="C31" s="4">
        <v>1.1577900000000001</v>
      </c>
      <c r="D31" s="4">
        <v>0.94000399999999995</v>
      </c>
      <c r="E31" s="4">
        <v>0.897123</v>
      </c>
      <c r="F31" s="4">
        <v>0.89705500000000005</v>
      </c>
    </row>
    <row r="32" spans="1:6" x14ac:dyDescent="0.3">
      <c r="A32" s="3" t="s">
        <v>5</v>
      </c>
      <c r="B32" s="2" t="s">
        <v>6</v>
      </c>
      <c r="C32" s="4">
        <v>1.1609579999999999</v>
      </c>
      <c r="D32" s="4">
        <v>0.94157599999999997</v>
      </c>
      <c r="E32" s="4">
        <v>0.89869500000000002</v>
      </c>
      <c r="F32" s="4">
        <v>0.89862699999999995</v>
      </c>
    </row>
    <row r="33" spans="1:6" x14ac:dyDescent="0.3">
      <c r="A33" s="3" t="s">
        <v>7</v>
      </c>
      <c r="B33" s="2" t="s">
        <v>8</v>
      </c>
      <c r="C33" s="2">
        <v>1.1661980000000001</v>
      </c>
      <c r="D33" s="2">
        <v>0.94265100000000002</v>
      </c>
      <c r="E33" s="2">
        <v>0.89976999999999996</v>
      </c>
      <c r="F33" s="2">
        <v>0.899702</v>
      </c>
    </row>
    <row r="34" spans="1:6" x14ac:dyDescent="0.3">
      <c r="A34" s="3" t="s">
        <v>9</v>
      </c>
      <c r="B34" s="2" t="s">
        <v>10</v>
      </c>
      <c r="C34" s="4">
        <v>1.013663</v>
      </c>
      <c r="D34" s="4">
        <v>0.808531</v>
      </c>
      <c r="E34" s="4">
        <v>0.76565000000000005</v>
      </c>
      <c r="F34" s="4">
        <v>0.76558199999999998</v>
      </c>
    </row>
    <row r="35" spans="1:6" x14ac:dyDescent="0.3">
      <c r="A35" s="3" t="s">
        <v>11</v>
      </c>
      <c r="B35" s="2" t="s">
        <v>12</v>
      </c>
      <c r="C35" s="4">
        <v>1.014656</v>
      </c>
      <c r="D35" s="4">
        <v>0.80989</v>
      </c>
      <c r="E35" s="4">
        <v>0.76700900000000005</v>
      </c>
      <c r="F35" s="4">
        <v>0.76694099999999998</v>
      </c>
    </row>
    <row r="36" spans="1:6" x14ac:dyDescent="0.3">
      <c r="A36" s="3" t="s">
        <v>13</v>
      </c>
      <c r="B36" s="2" t="s">
        <v>14</v>
      </c>
      <c r="C36" s="2">
        <v>1.018478</v>
      </c>
      <c r="D36" s="2">
        <v>0.80961899999999998</v>
      </c>
      <c r="E36" s="2">
        <v>0.76673800000000003</v>
      </c>
      <c r="F36" s="2">
        <v>0.76666999999999996</v>
      </c>
    </row>
    <row r="38" spans="1:6" x14ac:dyDescent="0.3">
      <c r="A38" s="1" t="s">
        <v>0</v>
      </c>
      <c r="B38" s="2" t="s">
        <v>15</v>
      </c>
      <c r="C38" s="2" t="s">
        <v>32</v>
      </c>
      <c r="D38" s="2" t="s">
        <v>33</v>
      </c>
      <c r="E38" s="2" t="s">
        <v>34</v>
      </c>
      <c r="F38" s="2" t="s">
        <v>35</v>
      </c>
    </row>
    <row r="39" spans="1:6" x14ac:dyDescent="0.3">
      <c r="A39" s="3" t="s">
        <v>1</v>
      </c>
      <c r="B39" s="2" t="s">
        <v>2</v>
      </c>
      <c r="C39" s="4">
        <v>1.560352</v>
      </c>
      <c r="D39" s="4">
        <v>1.5603279999999999</v>
      </c>
      <c r="E39" s="4">
        <v>1.570344</v>
      </c>
      <c r="F39" s="4">
        <v>1.570643</v>
      </c>
    </row>
    <row r="40" spans="1:6" x14ac:dyDescent="0.3">
      <c r="A40" s="3" t="s">
        <v>3</v>
      </c>
      <c r="B40" s="2" t="s">
        <v>4</v>
      </c>
      <c r="C40" s="4">
        <v>0.89168899999999995</v>
      </c>
      <c r="D40" s="4">
        <v>0.90069699999999997</v>
      </c>
      <c r="E40" s="4">
        <v>0.90530900000000003</v>
      </c>
      <c r="F40" s="4">
        <v>0.90560799999999997</v>
      </c>
    </row>
    <row r="41" spans="1:6" x14ac:dyDescent="0.3">
      <c r="A41" s="3" t="s">
        <v>5</v>
      </c>
      <c r="B41" s="2" t="s">
        <v>6</v>
      </c>
      <c r="C41" s="4">
        <v>0.89326099999999997</v>
      </c>
      <c r="D41" s="4">
        <v>0.89659199999999994</v>
      </c>
      <c r="E41" s="4">
        <v>0.90120400000000001</v>
      </c>
      <c r="F41" s="4">
        <v>0.90150300000000005</v>
      </c>
    </row>
    <row r="42" spans="1:6" x14ac:dyDescent="0.3">
      <c r="A42" s="3" t="s">
        <v>7</v>
      </c>
      <c r="B42" s="2" t="s">
        <v>8</v>
      </c>
      <c r="C42" s="2">
        <v>0.89433600000000002</v>
      </c>
      <c r="D42" s="2">
        <v>0.88490800000000003</v>
      </c>
      <c r="E42" s="2">
        <v>0.88951999999999998</v>
      </c>
      <c r="F42" s="2">
        <v>0.88981900000000003</v>
      </c>
    </row>
    <row r="43" spans="1:6" x14ac:dyDescent="0.3">
      <c r="A43" s="3" t="s">
        <v>9</v>
      </c>
      <c r="B43" s="2" t="s">
        <v>10</v>
      </c>
      <c r="C43" s="4">
        <v>0.760216</v>
      </c>
      <c r="D43" s="4">
        <v>0.79721399999999998</v>
      </c>
      <c r="E43" s="4">
        <v>0.80182600000000004</v>
      </c>
      <c r="F43" s="4">
        <v>0.80212499999999998</v>
      </c>
    </row>
    <row r="44" spans="1:6" x14ac:dyDescent="0.3">
      <c r="A44" s="3" t="s">
        <v>11</v>
      </c>
      <c r="B44" s="2" t="s">
        <v>12</v>
      </c>
      <c r="C44" s="4">
        <v>0.761575</v>
      </c>
      <c r="D44" s="4">
        <v>0.79870200000000002</v>
      </c>
      <c r="E44" s="4">
        <v>0.80331399999999997</v>
      </c>
      <c r="F44" s="4">
        <v>0.80361300000000002</v>
      </c>
    </row>
    <row r="45" spans="1:6" x14ac:dyDescent="0.3">
      <c r="A45" s="3" t="s">
        <v>13</v>
      </c>
      <c r="B45" s="2" t="s">
        <v>14</v>
      </c>
      <c r="C45" s="2">
        <v>0.76130399999999998</v>
      </c>
      <c r="D45" s="2">
        <v>0.78679900000000003</v>
      </c>
      <c r="E45" s="2">
        <v>0.79141099999999998</v>
      </c>
      <c r="F45" s="2">
        <v>0.79171000000000002</v>
      </c>
    </row>
    <row r="47" spans="1:6" x14ac:dyDescent="0.3">
      <c r="A47" s="1" t="s">
        <v>0</v>
      </c>
      <c r="B47" s="2" t="s">
        <v>15</v>
      </c>
      <c r="C47" s="2" t="s">
        <v>36</v>
      </c>
      <c r="D47" s="2" t="s">
        <v>37</v>
      </c>
      <c r="E47" s="2" t="s">
        <v>38</v>
      </c>
      <c r="F47" s="2" t="s">
        <v>39</v>
      </c>
    </row>
    <row r="48" spans="1:6" x14ac:dyDescent="0.3">
      <c r="A48" s="3" t="s">
        <v>1</v>
      </c>
      <c r="B48" s="2" t="s">
        <v>2</v>
      </c>
      <c r="C48" s="4">
        <v>1.5703180000000001</v>
      </c>
      <c r="D48" s="4">
        <v>1.6609149999999999</v>
      </c>
      <c r="E48" s="4">
        <v>1.675913</v>
      </c>
      <c r="F48" s="4">
        <v>1.6698759999999999</v>
      </c>
    </row>
    <row r="49" spans="1:6" x14ac:dyDescent="0.3">
      <c r="A49" s="3" t="s">
        <v>3</v>
      </c>
      <c r="B49" s="2" t="s">
        <v>4</v>
      </c>
      <c r="C49" s="4">
        <v>0.90351400000000004</v>
      </c>
      <c r="D49" s="4">
        <v>0.99436800000000003</v>
      </c>
      <c r="E49" s="4">
        <v>1.008335</v>
      </c>
      <c r="F49" s="4">
        <v>1.0022979999999999</v>
      </c>
    </row>
    <row r="50" spans="1:6" x14ac:dyDescent="0.3">
      <c r="A50" s="3" t="s">
        <v>5</v>
      </c>
      <c r="B50" s="2" t="s">
        <v>6</v>
      </c>
      <c r="C50" s="4">
        <v>0.89940900000000001</v>
      </c>
      <c r="D50" s="4">
        <v>0.99247700000000005</v>
      </c>
      <c r="E50" s="4">
        <v>1.0064439999999999</v>
      </c>
      <c r="F50" s="4">
        <v>1.000407</v>
      </c>
    </row>
    <row r="51" spans="1:6" x14ac:dyDescent="0.3">
      <c r="A51" s="3" t="s">
        <v>7</v>
      </c>
      <c r="B51" s="2" t="s">
        <v>8</v>
      </c>
      <c r="C51" s="5">
        <v>0.88772499999999999</v>
      </c>
      <c r="D51" s="5">
        <v>0.98490800000000001</v>
      </c>
      <c r="E51" s="5">
        <v>0.99887499999999996</v>
      </c>
      <c r="F51" s="5">
        <v>0.992838</v>
      </c>
    </row>
    <row r="52" spans="1:6" x14ac:dyDescent="0.3">
      <c r="A52" s="3" t="s">
        <v>9</v>
      </c>
      <c r="B52" s="2" t="s">
        <v>10</v>
      </c>
      <c r="C52" s="4">
        <v>0.80003100000000005</v>
      </c>
      <c r="D52" s="4">
        <v>0.88436300000000001</v>
      </c>
      <c r="E52" s="4">
        <v>0.89832999999999996</v>
      </c>
      <c r="F52" s="4">
        <v>0.892293</v>
      </c>
    </row>
    <row r="53" spans="1:6" x14ac:dyDescent="0.3">
      <c r="A53" s="3" t="s">
        <v>11</v>
      </c>
      <c r="B53" s="2" t="s">
        <v>12</v>
      </c>
      <c r="C53" s="4">
        <v>0.80151899999999998</v>
      </c>
      <c r="D53" s="4">
        <v>0.88628700000000005</v>
      </c>
      <c r="E53" s="4">
        <v>0.900254</v>
      </c>
      <c r="F53" s="4">
        <v>0.89421700000000004</v>
      </c>
    </row>
    <row r="54" spans="1:6" x14ac:dyDescent="0.3">
      <c r="A54" s="3" t="s">
        <v>13</v>
      </c>
      <c r="B54" s="2" t="s">
        <v>14</v>
      </c>
      <c r="C54" s="5">
        <v>0.78961599999999998</v>
      </c>
      <c r="D54" s="5">
        <v>0.87770000000000004</v>
      </c>
      <c r="E54" s="5">
        <v>0.89166699999999999</v>
      </c>
      <c r="F54" s="5">
        <v>0.88563000000000003</v>
      </c>
    </row>
    <row r="56" spans="1:6" x14ac:dyDescent="0.3">
      <c r="A56" s="1" t="s">
        <v>0</v>
      </c>
      <c r="B56" s="2" t="s">
        <v>15</v>
      </c>
      <c r="C56" s="2" t="s">
        <v>40</v>
      </c>
      <c r="D56" s="2" t="s">
        <v>41</v>
      </c>
      <c r="E56" s="2" t="s">
        <v>42</v>
      </c>
      <c r="F56" s="2" t="s">
        <v>43</v>
      </c>
    </row>
    <row r="57" spans="1:6" x14ac:dyDescent="0.3">
      <c r="A57" s="3" t="s">
        <v>1</v>
      </c>
      <c r="B57" s="2" t="s">
        <v>2</v>
      </c>
      <c r="C57" s="4">
        <v>1.704858</v>
      </c>
      <c r="D57" s="4">
        <v>1.7381059999999999</v>
      </c>
      <c r="E57" s="4">
        <v>1.749854</v>
      </c>
      <c r="F57" s="4">
        <v>1.784888</v>
      </c>
    </row>
    <row r="58" spans="1:6" x14ac:dyDescent="0.3">
      <c r="A58" s="3" t="s">
        <v>3</v>
      </c>
      <c r="B58" s="2" t="s">
        <v>4</v>
      </c>
      <c r="C58" s="4">
        <v>1.027234</v>
      </c>
      <c r="D58" s="4">
        <v>1.061669</v>
      </c>
      <c r="E58" s="4">
        <v>1.0656669999999999</v>
      </c>
      <c r="F58" s="4">
        <v>1.1007009999999999</v>
      </c>
    </row>
    <row r="59" spans="1:6" x14ac:dyDescent="0.3">
      <c r="A59" s="3" t="s">
        <v>5</v>
      </c>
      <c r="B59" s="2" t="s">
        <v>6</v>
      </c>
      <c r="C59" s="4">
        <v>1.0253429999999999</v>
      </c>
      <c r="D59" s="4">
        <v>1.0619460000000001</v>
      </c>
      <c r="E59" s="4">
        <v>1.065944</v>
      </c>
      <c r="F59" s="4">
        <v>1.100978</v>
      </c>
    </row>
    <row r="60" spans="1:6" x14ac:dyDescent="0.3">
      <c r="A60" s="3" t="s">
        <v>7</v>
      </c>
      <c r="B60" s="2" t="s">
        <v>8</v>
      </c>
      <c r="C60" s="5">
        <v>1.0177773999999999</v>
      </c>
      <c r="D60" s="5">
        <v>1.06107</v>
      </c>
      <c r="E60" s="5">
        <v>1.0650679999999999</v>
      </c>
      <c r="F60" s="5">
        <v>1.1001019999999999</v>
      </c>
    </row>
    <row r="61" spans="1:6" x14ac:dyDescent="0.3">
      <c r="A61" s="3" t="s">
        <v>9</v>
      </c>
      <c r="B61" s="2" t="s">
        <v>10</v>
      </c>
      <c r="C61" s="4">
        <v>0.91722899999999996</v>
      </c>
      <c r="D61" s="4">
        <v>0.95031299999999996</v>
      </c>
      <c r="E61" s="4">
        <v>0.95431100000000002</v>
      </c>
      <c r="F61" s="4">
        <v>0.98934500000000003</v>
      </c>
    </row>
    <row r="62" spans="1:6" x14ac:dyDescent="0.3">
      <c r="A62" s="3" t="s">
        <v>11</v>
      </c>
      <c r="B62" s="2" t="s">
        <v>12</v>
      </c>
      <c r="C62" s="4">
        <v>0.919153</v>
      </c>
      <c r="D62" s="4">
        <v>0.951156</v>
      </c>
      <c r="E62" s="4">
        <v>0.95515399999999995</v>
      </c>
      <c r="F62" s="4">
        <v>0.99018799999999996</v>
      </c>
    </row>
    <row r="63" spans="1:6" x14ac:dyDescent="0.3">
      <c r="A63" s="3" t="s">
        <v>13</v>
      </c>
      <c r="B63" s="2" t="s">
        <v>14</v>
      </c>
      <c r="C63" s="5">
        <v>0.91056599999999999</v>
      </c>
      <c r="D63" s="5">
        <v>0.94959499999999997</v>
      </c>
      <c r="E63" s="5">
        <v>0.95359300000000002</v>
      </c>
      <c r="F63" s="5">
        <v>0.98862700000000003</v>
      </c>
    </row>
    <row r="65" spans="1:6" x14ac:dyDescent="0.3">
      <c r="A65" s="1" t="s">
        <v>0</v>
      </c>
      <c r="B65" s="2" t="s">
        <v>15</v>
      </c>
      <c r="C65" s="2" t="s">
        <v>44</v>
      </c>
      <c r="D65" s="2" t="s">
        <v>45</v>
      </c>
      <c r="E65" s="2" t="s">
        <v>46</v>
      </c>
      <c r="F65" s="2" t="s">
        <v>47</v>
      </c>
    </row>
    <row r="66" spans="1:6" x14ac:dyDescent="0.3">
      <c r="A66" s="12" t="s">
        <v>1</v>
      </c>
      <c r="B66" s="2" t="s">
        <v>2</v>
      </c>
      <c r="C66" s="4">
        <f t="shared" ref="C66:F66" si="0">C51</f>
        <v>0.88772499999999999</v>
      </c>
      <c r="D66" s="4">
        <f t="shared" si="0"/>
        <v>0.98490800000000001</v>
      </c>
      <c r="E66" s="4">
        <f t="shared" si="0"/>
        <v>0.99887499999999996</v>
      </c>
      <c r="F66" s="4">
        <f t="shared" si="0"/>
        <v>0.992838</v>
      </c>
    </row>
    <row r="67" spans="1:6" x14ac:dyDescent="0.3">
      <c r="A67" s="13" t="s">
        <v>56</v>
      </c>
      <c r="B67" s="2" t="s">
        <v>69</v>
      </c>
      <c r="C67" s="17"/>
      <c r="D67" s="17"/>
      <c r="E67" s="4">
        <f>E52</f>
        <v>0.89832999999999996</v>
      </c>
      <c r="F67" s="4">
        <f>F52</f>
        <v>0.892293</v>
      </c>
    </row>
    <row r="68" spans="1:6" x14ac:dyDescent="0.3">
      <c r="A68" s="12" t="s">
        <v>3</v>
      </c>
      <c r="B68" s="2" t="s">
        <v>4</v>
      </c>
      <c r="C68" s="4">
        <f t="shared" ref="C68:F69" si="1">C54</f>
        <v>0.78961599999999998</v>
      </c>
      <c r="D68" s="4">
        <f t="shared" si="1"/>
        <v>0.87770000000000004</v>
      </c>
      <c r="E68" s="4">
        <f t="shared" si="1"/>
        <v>0.89166699999999999</v>
      </c>
      <c r="F68" s="4">
        <f t="shared" si="1"/>
        <v>0.88563000000000003</v>
      </c>
    </row>
    <row r="69" spans="1:6" x14ac:dyDescent="0.3">
      <c r="A69" s="12" t="s">
        <v>5</v>
      </c>
      <c r="B69" s="2" t="s">
        <v>6</v>
      </c>
      <c r="C69" s="4">
        <f t="shared" si="1"/>
        <v>0</v>
      </c>
      <c r="D69" s="4">
        <f t="shared" si="1"/>
        <v>0</v>
      </c>
      <c r="E69" s="4">
        <f t="shared" si="1"/>
        <v>0</v>
      </c>
      <c r="F69" s="4">
        <f t="shared" si="1"/>
        <v>0</v>
      </c>
    </row>
    <row r="70" spans="1:6" x14ac:dyDescent="0.3">
      <c r="A70" s="12" t="s">
        <v>67</v>
      </c>
      <c r="B70" s="2" t="s">
        <v>75</v>
      </c>
      <c r="C70" s="5">
        <v>1.126965</v>
      </c>
      <c r="D70" s="5">
        <v>1.1599410000000001</v>
      </c>
      <c r="E70" s="17"/>
      <c r="F70" s="17"/>
    </row>
    <row r="71" spans="1:6" x14ac:dyDescent="0.3">
      <c r="A71" s="13" t="s">
        <v>78</v>
      </c>
      <c r="B71" s="2" t="s">
        <v>79</v>
      </c>
      <c r="C71" s="17"/>
      <c r="D71" s="17"/>
      <c r="E71" s="4">
        <f t="shared" ref="E71:F71" si="2">E58</f>
        <v>1.0656669999999999</v>
      </c>
      <c r="F71" s="4">
        <f t="shared" si="2"/>
        <v>1.1007009999999999</v>
      </c>
    </row>
    <row r="72" spans="1:6" x14ac:dyDescent="0.3">
      <c r="A72" s="12" t="s">
        <v>9</v>
      </c>
      <c r="B72" s="2" t="s">
        <v>10</v>
      </c>
      <c r="C72" s="4">
        <f>C59</f>
        <v>1.0253429999999999</v>
      </c>
      <c r="D72" s="4">
        <f>D59</f>
        <v>1.0619460000000001</v>
      </c>
      <c r="E72" s="4">
        <f>E59</f>
        <v>1.065944</v>
      </c>
      <c r="F72" s="4">
        <f>F59</f>
        <v>1.100978</v>
      </c>
    </row>
    <row r="73" spans="1:6" x14ac:dyDescent="0.3">
      <c r="A73" s="3" t="s">
        <v>11</v>
      </c>
      <c r="B73" s="2" t="s">
        <v>12</v>
      </c>
      <c r="C73" s="4">
        <f t="shared" ref="C73:F73" si="3">C60</f>
        <v>1.0177773999999999</v>
      </c>
      <c r="D73" s="4">
        <f t="shared" si="3"/>
        <v>1.06107</v>
      </c>
      <c r="E73" s="4">
        <f t="shared" si="3"/>
        <v>1.0650679999999999</v>
      </c>
      <c r="F73" s="4">
        <f>F60</f>
        <v>1.1001019999999999</v>
      </c>
    </row>
    <row r="74" spans="1:6" x14ac:dyDescent="0.3">
      <c r="A74" s="3" t="s">
        <v>68</v>
      </c>
      <c r="B74" s="2" t="s">
        <v>80</v>
      </c>
      <c r="C74" s="5">
        <v>1.01549</v>
      </c>
      <c r="D74" s="5">
        <v>1.046087</v>
      </c>
      <c r="E74" s="17"/>
      <c r="F74" s="17"/>
    </row>
    <row r="75" spans="1:6" x14ac:dyDescent="0.3">
      <c r="A75" s="11" t="s">
        <v>83</v>
      </c>
      <c r="B75" s="2" t="s">
        <v>84</v>
      </c>
      <c r="C75" s="17"/>
      <c r="D75" s="17"/>
      <c r="E75" s="4">
        <f>E63</f>
        <v>0.95359300000000002</v>
      </c>
      <c r="F75" s="4">
        <f>F63</f>
        <v>0.98862700000000003</v>
      </c>
    </row>
    <row r="77" spans="1:6" x14ac:dyDescent="0.3">
      <c r="A77" s="1" t="s">
        <v>0</v>
      </c>
      <c r="B77" s="2" t="s">
        <v>15</v>
      </c>
      <c r="C77" s="2" t="s">
        <v>48</v>
      </c>
      <c r="D77" s="16" t="s">
        <v>49</v>
      </c>
      <c r="E77" s="2" t="s">
        <v>50</v>
      </c>
      <c r="F77" s="2" t="s">
        <v>51</v>
      </c>
    </row>
    <row r="78" spans="1:6" x14ac:dyDescent="0.3">
      <c r="A78" s="12" t="s">
        <v>1</v>
      </c>
      <c r="B78" s="2" t="s">
        <v>2</v>
      </c>
      <c r="C78" s="4">
        <v>1.8177939999999999</v>
      </c>
      <c r="D78" s="4">
        <v>1.8078050000000001</v>
      </c>
      <c r="E78" s="4">
        <v>1.8077939999999999</v>
      </c>
      <c r="F78" s="4">
        <v>1.8374919999999999</v>
      </c>
    </row>
    <row r="79" spans="1:6" x14ac:dyDescent="0.3">
      <c r="A79" s="14" t="s">
        <v>56</v>
      </c>
      <c r="B79" s="2" t="s">
        <v>69</v>
      </c>
      <c r="C79" s="4">
        <v>1.639929</v>
      </c>
      <c r="D79" s="4"/>
      <c r="E79" s="4">
        <v>1.6065339999999999</v>
      </c>
      <c r="F79" s="4">
        <v>1.6319760000000001</v>
      </c>
    </row>
    <row r="80" spans="1:6" x14ac:dyDescent="0.3">
      <c r="A80" s="13" t="s">
        <v>57</v>
      </c>
      <c r="B80" s="2" t="s">
        <v>8</v>
      </c>
      <c r="C80" s="17"/>
      <c r="D80" s="5"/>
      <c r="E80" s="5">
        <v>1.8348720000000001</v>
      </c>
      <c r="F80" s="5">
        <v>1.864571</v>
      </c>
    </row>
    <row r="81" spans="1:6" x14ac:dyDescent="0.3">
      <c r="A81" s="12" t="s">
        <v>3</v>
      </c>
      <c r="B81" s="2" t="s">
        <v>4</v>
      </c>
      <c r="C81" s="4">
        <v>1.1664810000000001</v>
      </c>
      <c r="D81" s="4">
        <v>1.075494</v>
      </c>
      <c r="E81" s="4">
        <v>1.075483</v>
      </c>
      <c r="F81" s="4">
        <v>1.0896239999999999</v>
      </c>
    </row>
    <row r="82" spans="1:6" x14ac:dyDescent="0.3">
      <c r="A82" s="12" t="s">
        <v>5</v>
      </c>
      <c r="B82" s="2" t="s">
        <v>6</v>
      </c>
      <c r="C82" s="4">
        <v>1.16597</v>
      </c>
      <c r="D82" s="4">
        <v>1.075699</v>
      </c>
      <c r="E82" s="4">
        <v>1.075688</v>
      </c>
      <c r="F82" s="4">
        <v>1.0898289999999999</v>
      </c>
    </row>
    <row r="83" spans="1:6" x14ac:dyDescent="0.3">
      <c r="A83" s="12" t="s">
        <v>67</v>
      </c>
      <c r="B83" s="2" t="s">
        <v>75</v>
      </c>
      <c r="C83" s="17"/>
      <c r="D83" s="5">
        <v>1.072581</v>
      </c>
      <c r="E83" s="5">
        <v>1.07257</v>
      </c>
      <c r="F83" s="5">
        <v>1.086711</v>
      </c>
    </row>
    <row r="84" spans="1:6" x14ac:dyDescent="0.3">
      <c r="A84" s="13" t="s">
        <v>76</v>
      </c>
      <c r="B84" s="2" t="s">
        <v>77</v>
      </c>
      <c r="C84" s="17"/>
      <c r="D84" s="5"/>
      <c r="E84" s="4">
        <v>1.0771919999999999</v>
      </c>
      <c r="F84" s="4">
        <v>1.0913330000000001</v>
      </c>
    </row>
    <row r="85" spans="1:6" x14ac:dyDescent="0.3">
      <c r="A85" s="14" t="s">
        <v>78</v>
      </c>
      <c r="B85" s="2" t="s">
        <v>79</v>
      </c>
      <c r="C85" s="4">
        <v>1.168066</v>
      </c>
      <c r="D85" s="5"/>
      <c r="E85" s="4">
        <v>1.0771919999999999</v>
      </c>
      <c r="F85" s="4">
        <v>1.0913330000000001</v>
      </c>
    </row>
    <row r="86" spans="1:6" x14ac:dyDescent="0.3">
      <c r="A86" s="12" t="s">
        <v>9</v>
      </c>
      <c r="B86" s="2" t="s">
        <v>10</v>
      </c>
      <c r="C86" s="4">
        <v>1.0521689999999999</v>
      </c>
      <c r="D86" s="4">
        <v>0.96225300000000002</v>
      </c>
      <c r="E86" s="4">
        <v>0.96224200000000004</v>
      </c>
      <c r="F86" s="4">
        <v>0.976383</v>
      </c>
    </row>
    <row r="87" spans="1:6" x14ac:dyDescent="0.3">
      <c r="A87" s="3" t="s">
        <v>11</v>
      </c>
      <c r="B87" s="2" t="s">
        <v>12</v>
      </c>
      <c r="C87" s="4">
        <v>1.052295</v>
      </c>
      <c r="D87" s="4">
        <v>0.96257499999999996</v>
      </c>
      <c r="E87" s="4">
        <v>0.96256399999999998</v>
      </c>
      <c r="F87" s="4">
        <v>0.97670500000000005</v>
      </c>
    </row>
    <row r="88" spans="1:6" x14ac:dyDescent="0.3">
      <c r="A88" s="3" t="s">
        <v>68</v>
      </c>
      <c r="B88" s="2" t="s">
        <v>80</v>
      </c>
      <c r="C88" s="17"/>
      <c r="D88" s="5">
        <v>0.95969499999999996</v>
      </c>
      <c r="E88" s="5">
        <v>0.95968399999999998</v>
      </c>
      <c r="F88" s="5">
        <v>0.97382500000000005</v>
      </c>
    </row>
    <row r="89" spans="1:6" x14ac:dyDescent="0.3">
      <c r="A89" s="11" t="s">
        <v>81</v>
      </c>
      <c r="B89" s="2" t="s">
        <v>82</v>
      </c>
      <c r="C89" s="17"/>
      <c r="D89" s="5"/>
      <c r="E89" s="4">
        <v>0.96383799999999997</v>
      </c>
      <c r="F89" s="4">
        <v>0.97797900000000004</v>
      </c>
    </row>
    <row r="90" spans="1:6" x14ac:dyDescent="0.3">
      <c r="A90" s="15" t="s">
        <v>83</v>
      </c>
      <c r="B90" s="2" t="s">
        <v>84</v>
      </c>
      <c r="C90" s="4">
        <v>1.052295</v>
      </c>
      <c r="D90" s="5"/>
      <c r="E90" s="4">
        <v>0.96383799999999997</v>
      </c>
      <c r="F90" s="4">
        <v>0.97797900000000004</v>
      </c>
    </row>
    <row r="92" spans="1:6" x14ac:dyDescent="0.3">
      <c r="A92" s="1" t="s">
        <v>0</v>
      </c>
      <c r="B92" s="2" t="s">
        <v>15</v>
      </c>
      <c r="C92" s="2" t="s">
        <v>52</v>
      </c>
      <c r="D92" s="2" t="s">
        <v>53</v>
      </c>
      <c r="E92" s="2" t="s">
        <v>54</v>
      </c>
      <c r="F92" s="2" t="s">
        <v>55</v>
      </c>
    </row>
    <row r="93" spans="1:6" x14ac:dyDescent="0.3">
      <c r="A93" s="12" t="s">
        <v>1</v>
      </c>
      <c r="B93" s="2" t="s">
        <v>2</v>
      </c>
      <c r="C93" s="4">
        <v>1.865475</v>
      </c>
      <c r="D93" s="4">
        <v>1.8844829999999999</v>
      </c>
      <c r="E93" s="4">
        <v>1.884457</v>
      </c>
      <c r="F93" s="4">
        <v>1.929073</v>
      </c>
    </row>
    <row r="94" spans="1:6" x14ac:dyDescent="0.3">
      <c r="A94" s="12" t="s">
        <v>56</v>
      </c>
      <c r="B94" s="2" t="s">
        <v>69</v>
      </c>
      <c r="C94" s="4">
        <v>1.659958</v>
      </c>
      <c r="D94" s="4">
        <v>1.6779059999999999</v>
      </c>
      <c r="E94" s="4">
        <v>1.67788</v>
      </c>
      <c r="F94" s="4">
        <v>1.72194</v>
      </c>
    </row>
    <row r="95" spans="1:6" x14ac:dyDescent="0.3">
      <c r="A95" s="12" t="s">
        <v>57</v>
      </c>
      <c r="B95" s="2" t="s">
        <v>70</v>
      </c>
      <c r="C95" s="5">
        <v>1.8925529999999999</v>
      </c>
      <c r="D95" s="5">
        <v>1.9160429999999999</v>
      </c>
      <c r="E95" s="5">
        <v>1.916018</v>
      </c>
      <c r="F95" s="5">
        <v>1.960634</v>
      </c>
    </row>
    <row r="96" spans="1:6" x14ac:dyDescent="0.3">
      <c r="A96" s="12" t="s">
        <v>3</v>
      </c>
      <c r="B96" s="2" t="s">
        <v>4</v>
      </c>
      <c r="C96" s="4">
        <v>1.117607</v>
      </c>
      <c r="D96" s="4">
        <v>1.133062</v>
      </c>
      <c r="E96" s="4">
        <v>1.1330359999999999</v>
      </c>
      <c r="F96" s="4">
        <v>1.1756200000000001</v>
      </c>
    </row>
    <row r="97" spans="1:6" x14ac:dyDescent="0.3">
      <c r="A97" s="12" t="s">
        <v>5</v>
      </c>
      <c r="B97" s="2" t="s">
        <v>6</v>
      </c>
      <c r="C97" s="4">
        <v>1.117812</v>
      </c>
      <c r="D97" s="4">
        <v>1.1335740000000001</v>
      </c>
      <c r="E97" s="4">
        <v>1.133548</v>
      </c>
      <c r="F97" s="4">
        <v>1.176132</v>
      </c>
    </row>
    <row r="98" spans="1:6" x14ac:dyDescent="0.3">
      <c r="A98" s="12" t="s">
        <v>58</v>
      </c>
      <c r="B98" s="2" t="s">
        <v>63</v>
      </c>
      <c r="C98" s="5">
        <v>1.1146940000000001</v>
      </c>
      <c r="D98" s="5">
        <v>1.133057</v>
      </c>
      <c r="E98" s="5">
        <v>1.1330309999999999</v>
      </c>
      <c r="F98" s="5">
        <v>1.1756150000000001</v>
      </c>
    </row>
    <row r="99" spans="1:6" x14ac:dyDescent="0.3">
      <c r="A99" s="12" t="s">
        <v>85</v>
      </c>
      <c r="B99" s="2" t="s">
        <v>77</v>
      </c>
      <c r="C99" s="4">
        <v>1.119316</v>
      </c>
      <c r="D99" s="4">
        <v>1.13354</v>
      </c>
      <c r="E99" s="4">
        <v>1.1335139999999999</v>
      </c>
      <c r="F99" s="4">
        <v>1.1760980000000001</v>
      </c>
    </row>
    <row r="100" spans="1:6" x14ac:dyDescent="0.3">
      <c r="A100" s="12" t="s">
        <v>86</v>
      </c>
      <c r="B100" s="2" t="s">
        <v>87</v>
      </c>
      <c r="C100" s="4">
        <v>1.119316</v>
      </c>
      <c r="D100" s="4">
        <v>1.13354</v>
      </c>
      <c r="E100" s="4">
        <v>1.1335139999999999</v>
      </c>
      <c r="F100" s="4">
        <v>1.1760980000000001</v>
      </c>
    </row>
    <row r="101" spans="1:6" x14ac:dyDescent="0.3">
      <c r="A101" s="12" t="s">
        <v>9</v>
      </c>
      <c r="B101" s="2" t="s">
        <v>10</v>
      </c>
      <c r="C101" s="4">
        <v>1.0043660000000001</v>
      </c>
      <c r="D101" s="4">
        <v>1.0137339999999999</v>
      </c>
      <c r="E101" s="4">
        <v>1.0137080000000001</v>
      </c>
      <c r="F101" s="4">
        <v>1.056292</v>
      </c>
    </row>
    <row r="102" spans="1:6" x14ac:dyDescent="0.3">
      <c r="A102" s="3" t="s">
        <v>11</v>
      </c>
      <c r="B102" s="2" t="s">
        <v>12</v>
      </c>
      <c r="C102" s="4">
        <v>1.004688</v>
      </c>
      <c r="D102" s="4">
        <v>1.0139359999999999</v>
      </c>
      <c r="E102" s="4">
        <v>1.0139100000000001</v>
      </c>
      <c r="F102" s="4">
        <v>1.056494</v>
      </c>
    </row>
    <row r="103" spans="1:6" x14ac:dyDescent="0.3">
      <c r="A103" s="3" t="s">
        <v>60</v>
      </c>
      <c r="B103" s="2" t="s">
        <v>65</v>
      </c>
      <c r="C103" s="5">
        <v>1.001808</v>
      </c>
      <c r="D103" s="5">
        <v>1.013744</v>
      </c>
      <c r="E103" s="5">
        <v>1.0137179999999999</v>
      </c>
      <c r="F103" s="5">
        <v>1.0563020000000001</v>
      </c>
    </row>
    <row r="104" spans="1:6" x14ac:dyDescent="0.3">
      <c r="A104" s="12" t="s">
        <v>81</v>
      </c>
      <c r="B104" s="2" t="s">
        <v>82</v>
      </c>
      <c r="C104" s="4">
        <v>1.005692</v>
      </c>
      <c r="D104" s="4">
        <v>1.014178</v>
      </c>
      <c r="E104" s="4">
        <v>1.0141519999999999</v>
      </c>
      <c r="F104" s="4">
        <v>1.0567359999999999</v>
      </c>
    </row>
    <row r="105" spans="1:6" x14ac:dyDescent="0.3">
      <c r="A105" s="12" t="s">
        <v>88</v>
      </c>
      <c r="B105" s="2" t="s">
        <v>89</v>
      </c>
      <c r="C105" s="4">
        <v>1.005692</v>
      </c>
      <c r="D105" s="4">
        <v>1.014178</v>
      </c>
      <c r="E105" s="4">
        <v>1.0141519999999999</v>
      </c>
      <c r="F105" s="4">
        <v>1.0567359999999999</v>
      </c>
    </row>
    <row r="107" spans="1:6" x14ac:dyDescent="0.3">
      <c r="A107" s="1" t="s">
        <v>0</v>
      </c>
      <c r="B107" s="2" t="s">
        <v>15</v>
      </c>
      <c r="C107" s="2" t="s">
        <v>90</v>
      </c>
      <c r="D107" s="2" t="s">
        <v>91</v>
      </c>
      <c r="E107" s="2" t="s">
        <v>92</v>
      </c>
      <c r="F107" s="2" t="s">
        <v>93</v>
      </c>
    </row>
    <row r="108" spans="1:6" x14ac:dyDescent="0.3">
      <c r="A108" s="12" t="s">
        <v>1</v>
      </c>
      <c r="B108" s="2" t="s">
        <v>2</v>
      </c>
      <c r="C108" s="4">
        <v>1.978469</v>
      </c>
      <c r="D108" s="4">
        <v>2.1185079999999998</v>
      </c>
      <c r="E108" s="4">
        <v>2.1984880000000002</v>
      </c>
      <c r="F108" s="4">
        <v>2.1984880000000002</v>
      </c>
    </row>
    <row r="109" spans="1:6" x14ac:dyDescent="0.3">
      <c r="A109" s="12" t="s">
        <v>56</v>
      </c>
      <c r="B109" s="2" t="s">
        <v>69</v>
      </c>
      <c r="C109" s="4">
        <v>1.7713350000000001</v>
      </c>
      <c r="D109" s="4">
        <v>1.906231</v>
      </c>
      <c r="E109" s="4">
        <v>1.98621</v>
      </c>
      <c r="F109" s="4">
        <v>1.9788619999999999</v>
      </c>
    </row>
    <row r="110" spans="1:6" x14ac:dyDescent="0.3">
      <c r="A110" s="12" t="s">
        <v>57</v>
      </c>
      <c r="B110" s="2" t="s">
        <v>8</v>
      </c>
      <c r="C110" s="2">
        <v>2.0100289999999998</v>
      </c>
      <c r="D110" s="2">
        <v>2.1506569999999998</v>
      </c>
      <c r="E110" s="2">
        <v>2.2306370000000002</v>
      </c>
      <c r="F110" s="2">
        <v>2.2306370000000002</v>
      </c>
    </row>
    <row r="111" spans="1:6" x14ac:dyDescent="0.3">
      <c r="A111" s="12" t="s">
        <v>3</v>
      </c>
      <c r="B111" s="2" t="s">
        <v>4</v>
      </c>
      <c r="C111" s="4">
        <v>1.225015</v>
      </c>
      <c r="D111" s="4">
        <v>1.35137</v>
      </c>
      <c r="E111" s="4">
        <v>1.4313499999999999</v>
      </c>
      <c r="F111" s="4">
        <v>1.4044920000000001</v>
      </c>
    </row>
    <row r="112" spans="1:6" x14ac:dyDescent="0.3">
      <c r="A112" s="12" t="s">
        <v>5</v>
      </c>
      <c r="B112" s="2" t="s">
        <v>6</v>
      </c>
      <c r="C112" s="4">
        <v>1.225527</v>
      </c>
      <c r="D112" s="4">
        <v>1.3527450000000001</v>
      </c>
      <c r="E112" s="4">
        <v>1.432725</v>
      </c>
      <c r="F112" s="4">
        <v>1.405867</v>
      </c>
    </row>
    <row r="113" spans="1:6" x14ac:dyDescent="0.3">
      <c r="A113" s="12" t="s">
        <v>58</v>
      </c>
      <c r="B113" s="2" t="s">
        <v>63</v>
      </c>
      <c r="C113" s="5">
        <v>1.2250099999999999</v>
      </c>
      <c r="D113" s="2">
        <v>1.353119</v>
      </c>
      <c r="E113" s="2">
        <v>1.4330989999999999</v>
      </c>
      <c r="F113" s="2">
        <v>1.4062410000000001</v>
      </c>
    </row>
    <row r="114" spans="1:6" x14ac:dyDescent="0.3">
      <c r="A114" s="12" t="s">
        <v>85</v>
      </c>
      <c r="B114" s="2" t="s">
        <v>77</v>
      </c>
      <c r="C114" s="4">
        <v>1.2254929999999999</v>
      </c>
      <c r="D114" s="4">
        <v>1.3517349999999999</v>
      </c>
      <c r="E114" s="4">
        <v>1.4317150000000001</v>
      </c>
      <c r="F114" s="4">
        <v>1.404857</v>
      </c>
    </row>
    <row r="115" spans="1:6" x14ac:dyDescent="0.3">
      <c r="A115" s="12" t="s">
        <v>86</v>
      </c>
      <c r="B115" s="2" t="s">
        <v>87</v>
      </c>
      <c r="C115" s="4">
        <v>1.2254929999999999</v>
      </c>
      <c r="D115" s="4">
        <v>1.3517349999999999</v>
      </c>
      <c r="E115" s="4">
        <v>1.4317150000000001</v>
      </c>
      <c r="F115" s="4">
        <v>1.404857</v>
      </c>
    </row>
    <row r="116" spans="1:6" x14ac:dyDescent="0.3">
      <c r="A116" s="12" t="s">
        <v>9</v>
      </c>
      <c r="B116" s="2" t="s">
        <v>10</v>
      </c>
      <c r="C116" s="4">
        <v>1.1056870000000001</v>
      </c>
      <c r="D116" s="4">
        <v>1.2155069999999999</v>
      </c>
      <c r="E116" s="4">
        <v>1.2954870000000001</v>
      </c>
      <c r="F116" s="4">
        <v>1.268629</v>
      </c>
    </row>
    <row r="117" spans="1:6" x14ac:dyDescent="0.3">
      <c r="A117" s="3" t="s">
        <v>11</v>
      </c>
      <c r="B117" s="2" t="s">
        <v>12</v>
      </c>
      <c r="C117" s="4">
        <v>1.1058889999999999</v>
      </c>
      <c r="D117" s="4">
        <v>1.215902</v>
      </c>
      <c r="E117" s="4">
        <v>1.295882</v>
      </c>
      <c r="F117" s="4">
        <v>1.2690239999999999</v>
      </c>
    </row>
    <row r="118" spans="1:6" x14ac:dyDescent="0.3">
      <c r="A118" s="3" t="s">
        <v>60</v>
      </c>
      <c r="B118" s="2" t="s">
        <v>65</v>
      </c>
      <c r="C118" s="2">
        <v>1.1056969999999999</v>
      </c>
      <c r="D118" s="2">
        <v>1.217085</v>
      </c>
      <c r="E118" s="2">
        <v>1.2970649999999999</v>
      </c>
      <c r="F118" s="2">
        <v>1.2702070000000001</v>
      </c>
    </row>
    <row r="119" spans="1:6" x14ac:dyDescent="0.3">
      <c r="A119" s="12" t="s">
        <v>81</v>
      </c>
      <c r="B119" s="2" t="s">
        <v>94</v>
      </c>
      <c r="C119" s="4">
        <v>1.106131</v>
      </c>
      <c r="D119" s="4">
        <v>1.21584</v>
      </c>
      <c r="E119" s="4">
        <v>1.29582</v>
      </c>
      <c r="F119" s="4">
        <v>1.2689619999999999</v>
      </c>
    </row>
    <row r="120" spans="1:6" x14ac:dyDescent="0.3">
      <c r="A120" s="12" t="s">
        <v>88</v>
      </c>
      <c r="B120" s="2" t="s">
        <v>95</v>
      </c>
      <c r="C120" s="4">
        <v>1.106131</v>
      </c>
      <c r="D120" s="4">
        <v>1.21584</v>
      </c>
      <c r="E120" s="4">
        <v>1.29582</v>
      </c>
      <c r="F120" s="4">
        <v>1.2689619999999999</v>
      </c>
    </row>
    <row r="122" spans="1:6" x14ac:dyDescent="0.3">
      <c r="A122" s="1" t="s">
        <v>0</v>
      </c>
      <c r="B122" s="2" t="s">
        <v>15</v>
      </c>
      <c r="C122" s="5" t="s">
        <v>96</v>
      </c>
      <c r="D122" s="5" t="s">
        <v>97</v>
      </c>
    </row>
    <row r="123" spans="1:6" x14ac:dyDescent="0.3">
      <c r="A123" s="12" t="s">
        <v>1</v>
      </c>
      <c r="B123" s="2" t="s">
        <v>2</v>
      </c>
      <c r="C123" s="4">
        <v>2.1983969999999999</v>
      </c>
      <c r="D123" s="4">
        <v>2.198391</v>
      </c>
    </row>
    <row r="124" spans="1:6" x14ac:dyDescent="0.3">
      <c r="A124" s="12" t="s">
        <v>56</v>
      </c>
      <c r="B124" s="2" t="s">
        <v>69</v>
      </c>
      <c r="C124" s="4">
        <v>1.9787710000000001</v>
      </c>
      <c r="D124" s="4">
        <v>1.975112</v>
      </c>
    </row>
    <row r="125" spans="1:6" x14ac:dyDescent="0.3">
      <c r="A125" s="12" t="s">
        <v>57</v>
      </c>
      <c r="B125" s="2" t="s">
        <v>8</v>
      </c>
      <c r="C125" s="5">
        <v>2.2305459999999999</v>
      </c>
      <c r="D125" s="18">
        <v>2.2308789999999998</v>
      </c>
    </row>
    <row r="126" spans="1:6" x14ac:dyDescent="0.3">
      <c r="A126" s="12" t="s">
        <v>3</v>
      </c>
      <c r="B126" s="2" t="s">
        <v>4</v>
      </c>
      <c r="C126" s="4">
        <v>1.404401</v>
      </c>
      <c r="D126" s="4">
        <v>1.390809</v>
      </c>
    </row>
    <row r="127" spans="1:6" x14ac:dyDescent="0.3">
      <c r="A127" s="12" t="s">
        <v>5</v>
      </c>
      <c r="B127" s="2" t="s">
        <v>6</v>
      </c>
      <c r="C127" s="4">
        <v>1.4057759999999999</v>
      </c>
      <c r="D127" s="4">
        <v>1.3921410000000001</v>
      </c>
    </row>
    <row r="128" spans="1:6" x14ac:dyDescent="0.3">
      <c r="A128" s="12" t="s">
        <v>58</v>
      </c>
      <c r="B128" s="2" t="s">
        <v>63</v>
      </c>
      <c r="C128" s="5">
        <v>1.40615</v>
      </c>
      <c r="D128" s="18">
        <v>1.3924300000000001</v>
      </c>
    </row>
    <row r="129" spans="1:47" x14ac:dyDescent="0.3">
      <c r="A129" s="12" t="s">
        <v>85</v>
      </c>
      <c r="B129" s="2" t="s">
        <v>77</v>
      </c>
      <c r="C129" s="4">
        <v>1.404766</v>
      </c>
      <c r="D129" s="4">
        <v>1.3912</v>
      </c>
    </row>
    <row r="130" spans="1:47" x14ac:dyDescent="0.3">
      <c r="A130" s="12" t="s">
        <v>86</v>
      </c>
      <c r="B130" s="2" t="s">
        <v>87</v>
      </c>
      <c r="C130" s="4">
        <v>1.404766</v>
      </c>
      <c r="D130" s="4">
        <v>1.3912</v>
      </c>
    </row>
    <row r="131" spans="1:47" x14ac:dyDescent="0.3">
      <c r="A131" s="12" t="s">
        <v>9</v>
      </c>
      <c r="B131" s="2" t="s">
        <v>10</v>
      </c>
      <c r="C131" s="4">
        <v>1.2685379999999999</v>
      </c>
      <c r="D131" s="4">
        <v>1.2501880000000001</v>
      </c>
    </row>
    <row r="132" spans="1:47" x14ac:dyDescent="0.3">
      <c r="A132" s="3" t="s">
        <v>11</v>
      </c>
      <c r="B132" s="2" t="s">
        <v>12</v>
      </c>
      <c r="C132" s="4">
        <v>1.2689330000000001</v>
      </c>
      <c r="D132" s="4">
        <v>1.250578</v>
      </c>
    </row>
    <row r="133" spans="1:47" x14ac:dyDescent="0.3">
      <c r="A133" s="3" t="s">
        <v>60</v>
      </c>
      <c r="B133" s="2" t="s">
        <v>65</v>
      </c>
      <c r="C133" s="5">
        <v>1.270116</v>
      </c>
      <c r="D133" s="18">
        <v>1.2516529999999999</v>
      </c>
    </row>
    <row r="134" spans="1:47" x14ac:dyDescent="0.3">
      <c r="A134" s="12" t="s">
        <v>81</v>
      </c>
      <c r="B134" s="2" t="s">
        <v>94</v>
      </c>
      <c r="C134" s="4">
        <v>1.2688710000000001</v>
      </c>
      <c r="D134" s="4">
        <v>1.2505470000000001</v>
      </c>
    </row>
    <row r="135" spans="1:47" x14ac:dyDescent="0.3">
      <c r="A135" s="12" t="s">
        <v>88</v>
      </c>
      <c r="B135" s="2" t="s">
        <v>95</v>
      </c>
      <c r="C135" s="4">
        <v>1.2688710000000001</v>
      </c>
      <c r="D135" s="4">
        <v>1.2505470000000001</v>
      </c>
    </row>
    <row r="137" spans="1:47" x14ac:dyDescent="0.3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24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1:47" x14ac:dyDescent="0.3">
      <c r="B138" s="2" t="s">
        <v>107</v>
      </c>
      <c r="C138" s="19">
        <v>41214</v>
      </c>
      <c r="D138" s="19">
        <v>41306</v>
      </c>
      <c r="E138" s="19">
        <v>41395</v>
      </c>
      <c r="F138" s="19">
        <v>41487</v>
      </c>
      <c r="G138" s="19">
        <v>41579</v>
      </c>
      <c r="H138" s="19">
        <v>41671</v>
      </c>
      <c r="I138" s="19">
        <v>41760</v>
      </c>
      <c r="J138" s="19">
        <v>41852</v>
      </c>
      <c r="K138" s="19">
        <v>41944</v>
      </c>
      <c r="L138" s="19">
        <v>42036</v>
      </c>
      <c r="M138" s="19">
        <v>42125</v>
      </c>
      <c r="N138" s="19">
        <v>42217</v>
      </c>
      <c r="O138" s="19">
        <v>42309</v>
      </c>
      <c r="P138" s="19">
        <v>42401</v>
      </c>
      <c r="Q138" s="19">
        <v>42491</v>
      </c>
      <c r="R138" s="19">
        <v>42583</v>
      </c>
      <c r="S138" s="19">
        <v>42675</v>
      </c>
      <c r="T138" s="19">
        <v>42767</v>
      </c>
      <c r="U138" s="19">
        <v>42856</v>
      </c>
      <c r="V138" s="19">
        <v>42948</v>
      </c>
      <c r="W138" s="19">
        <v>43040</v>
      </c>
      <c r="X138" s="19">
        <v>43132</v>
      </c>
      <c r="Y138" s="19">
        <v>43221</v>
      </c>
      <c r="Z138" s="19">
        <v>43313</v>
      </c>
      <c r="AA138" s="19">
        <v>43405</v>
      </c>
      <c r="AB138" s="19">
        <v>43497</v>
      </c>
      <c r="AC138" s="19">
        <v>43586</v>
      </c>
      <c r="AD138" s="19">
        <v>43678</v>
      </c>
      <c r="AE138" s="19">
        <v>43770</v>
      </c>
      <c r="AF138" s="19">
        <v>43862</v>
      </c>
      <c r="AG138" s="19">
        <v>43952</v>
      </c>
      <c r="AH138" s="19">
        <v>44044</v>
      </c>
      <c r="AI138" s="19">
        <v>44136</v>
      </c>
      <c r="AJ138" s="19">
        <v>44228</v>
      </c>
      <c r="AK138" s="19">
        <v>44317</v>
      </c>
      <c r="AL138" s="19">
        <v>44409</v>
      </c>
      <c r="AM138" s="19">
        <v>44501</v>
      </c>
      <c r="AN138" s="19">
        <v>44593</v>
      </c>
      <c r="AO138" s="19">
        <v>44682</v>
      </c>
      <c r="AP138" s="19">
        <v>44774</v>
      </c>
      <c r="AQ138" s="19">
        <v>44866</v>
      </c>
      <c r="AR138" s="19">
        <v>44958</v>
      </c>
      <c r="AS138" s="19">
        <v>45047</v>
      </c>
      <c r="AT138" s="2" t="s">
        <v>107</v>
      </c>
    </row>
    <row r="139" spans="1:47" x14ac:dyDescent="0.3">
      <c r="B139" s="21" t="s">
        <v>99</v>
      </c>
      <c r="C139" s="20">
        <f>F3</f>
        <v>1.9830460000000001</v>
      </c>
      <c r="D139" s="20">
        <f>C12</f>
        <v>1.970931</v>
      </c>
      <c r="E139" s="20">
        <f t="shared" ref="E139:G139" si="4">D12</f>
        <v>1.97041</v>
      </c>
      <c r="F139" s="20">
        <f t="shared" si="4"/>
        <v>1.9706630000000001</v>
      </c>
      <c r="G139" s="20">
        <f t="shared" si="4"/>
        <v>1.925098</v>
      </c>
      <c r="H139" s="20">
        <f>C21</f>
        <v>1.9250080000000001</v>
      </c>
      <c r="I139" s="20">
        <f t="shared" ref="I139:K139" si="5">D21</f>
        <v>1.9249670000000001</v>
      </c>
      <c r="J139" s="20">
        <f t="shared" si="5"/>
        <v>1.9246220000000001</v>
      </c>
      <c r="K139" s="20">
        <f t="shared" si="5"/>
        <v>1.9234819999999999</v>
      </c>
      <c r="L139" s="20">
        <f>C30</f>
        <v>1.8203819999999999</v>
      </c>
      <c r="M139" s="20">
        <f t="shared" ref="M139:O139" si="6">D30</f>
        <v>1.599863</v>
      </c>
      <c r="N139" s="20">
        <f t="shared" si="6"/>
        <v>1.5604690000000001</v>
      </c>
      <c r="O139" s="20">
        <f t="shared" si="6"/>
        <v>1.5604009999999999</v>
      </c>
      <c r="P139" s="20">
        <f>C39</f>
        <v>1.560352</v>
      </c>
      <c r="Q139" s="20">
        <f t="shared" ref="Q139:S139" si="7">D39</f>
        <v>1.5603279999999999</v>
      </c>
      <c r="R139" s="20">
        <f t="shared" si="7"/>
        <v>1.570344</v>
      </c>
      <c r="S139" s="20">
        <f t="shared" si="7"/>
        <v>1.570643</v>
      </c>
      <c r="T139" s="20">
        <f>C48</f>
        <v>1.5703180000000001</v>
      </c>
      <c r="U139" s="20">
        <f t="shared" ref="U139:W139" si="8">D48</f>
        <v>1.6609149999999999</v>
      </c>
      <c r="V139" s="20">
        <f t="shared" si="8"/>
        <v>1.675913</v>
      </c>
      <c r="W139" s="20">
        <f t="shared" si="8"/>
        <v>1.6698759999999999</v>
      </c>
      <c r="X139" s="20">
        <f>C57</f>
        <v>1.704858</v>
      </c>
      <c r="Y139" s="20">
        <f t="shared" ref="Y139:AA139" si="9">D57</f>
        <v>1.7381059999999999</v>
      </c>
      <c r="Z139" s="20">
        <f t="shared" si="9"/>
        <v>1.749854</v>
      </c>
      <c r="AA139" s="20">
        <f t="shared" si="9"/>
        <v>1.784888</v>
      </c>
      <c r="AB139" s="20">
        <f>C66</f>
        <v>0.88772499999999999</v>
      </c>
      <c r="AC139" s="20">
        <f t="shared" ref="AC139:AE139" si="10">D66</f>
        <v>0.98490800000000001</v>
      </c>
      <c r="AD139" s="20">
        <f t="shared" si="10"/>
        <v>0.99887499999999996</v>
      </c>
      <c r="AE139" s="20">
        <f t="shared" si="10"/>
        <v>0.992838</v>
      </c>
      <c r="AF139" s="20">
        <f>C78</f>
        <v>1.8177939999999999</v>
      </c>
      <c r="AG139" s="20">
        <f t="shared" ref="AG139:AI141" si="11">D78</f>
        <v>1.8078050000000001</v>
      </c>
      <c r="AH139" s="20">
        <f t="shared" si="11"/>
        <v>1.8077939999999999</v>
      </c>
      <c r="AI139" s="20">
        <f t="shared" si="11"/>
        <v>1.8374919999999999</v>
      </c>
      <c r="AJ139" s="20">
        <f>C93</f>
        <v>1.865475</v>
      </c>
      <c r="AK139" s="20">
        <f t="shared" ref="AK139:AM141" si="12">D93</f>
        <v>1.8844829999999999</v>
      </c>
      <c r="AL139" s="20">
        <f t="shared" si="12"/>
        <v>1.884457</v>
      </c>
      <c r="AM139" s="20">
        <f t="shared" si="12"/>
        <v>1.929073</v>
      </c>
      <c r="AN139" s="20">
        <f>C108</f>
        <v>1.978469</v>
      </c>
      <c r="AO139" s="20">
        <f t="shared" ref="AO139:AQ141" si="13">D108</f>
        <v>2.1185079999999998</v>
      </c>
      <c r="AP139" s="20">
        <f t="shared" si="13"/>
        <v>2.1984880000000002</v>
      </c>
      <c r="AQ139" s="20">
        <f t="shared" si="13"/>
        <v>2.1984880000000002</v>
      </c>
      <c r="AR139" s="20">
        <f>C123</f>
        <v>2.1983969999999999</v>
      </c>
      <c r="AS139" s="20">
        <f t="shared" ref="AS139" si="14">D123</f>
        <v>2.198391</v>
      </c>
      <c r="AT139" s="21" t="s">
        <v>99</v>
      </c>
    </row>
    <row r="140" spans="1:47" x14ac:dyDescent="0.3">
      <c r="B140" s="21" t="s">
        <v>62</v>
      </c>
      <c r="AD140" s="20">
        <f>E67</f>
        <v>0.89832999999999996</v>
      </c>
      <c r="AE140" s="20">
        <f>F67</f>
        <v>0.892293</v>
      </c>
      <c r="AF140" s="20">
        <f>C79</f>
        <v>1.639929</v>
      </c>
      <c r="AG140" s="20">
        <f>AVERAGE(AF140,AH140)</f>
        <v>1.6232314999999999</v>
      </c>
      <c r="AH140" s="20">
        <f t="shared" si="11"/>
        <v>1.6065339999999999</v>
      </c>
      <c r="AI140" s="20">
        <f t="shared" si="11"/>
        <v>1.6319760000000001</v>
      </c>
      <c r="AJ140" s="20">
        <f>C94</f>
        <v>1.659958</v>
      </c>
      <c r="AK140" s="20">
        <f t="shared" si="12"/>
        <v>1.6779059999999999</v>
      </c>
      <c r="AL140" s="20">
        <f t="shared" si="12"/>
        <v>1.67788</v>
      </c>
      <c r="AM140" s="20">
        <f t="shared" si="12"/>
        <v>1.72194</v>
      </c>
      <c r="AN140" s="20">
        <f>C109</f>
        <v>1.7713350000000001</v>
      </c>
      <c r="AO140" s="20">
        <f t="shared" si="13"/>
        <v>1.906231</v>
      </c>
      <c r="AP140" s="20">
        <f t="shared" si="13"/>
        <v>1.98621</v>
      </c>
      <c r="AQ140" s="20">
        <f t="shared" si="13"/>
        <v>1.9788619999999999</v>
      </c>
      <c r="AR140" s="20">
        <f>C124</f>
        <v>1.9787710000000001</v>
      </c>
      <c r="AS140" s="20">
        <f>D124</f>
        <v>1.975112</v>
      </c>
      <c r="AT140" s="21" t="s">
        <v>62</v>
      </c>
    </row>
    <row r="141" spans="1:47" x14ac:dyDescent="0.3">
      <c r="B141" s="21" t="s">
        <v>100</v>
      </c>
      <c r="AG141" s="20">
        <f>D80</f>
        <v>0</v>
      </c>
      <c r="AH141" s="20">
        <f t="shared" si="11"/>
        <v>1.8348720000000001</v>
      </c>
      <c r="AI141" s="20">
        <f t="shared" si="11"/>
        <v>1.864571</v>
      </c>
      <c r="AJ141" s="20">
        <f>C95</f>
        <v>1.8925529999999999</v>
      </c>
      <c r="AK141" s="20">
        <f t="shared" si="12"/>
        <v>1.9160429999999999</v>
      </c>
      <c r="AL141" s="20">
        <f t="shared" si="12"/>
        <v>1.916018</v>
      </c>
      <c r="AM141" s="20">
        <f t="shared" si="12"/>
        <v>1.960634</v>
      </c>
      <c r="AN141" s="20">
        <f>C110</f>
        <v>2.0100289999999998</v>
      </c>
      <c r="AO141" s="20">
        <f t="shared" si="13"/>
        <v>2.1506569999999998</v>
      </c>
      <c r="AP141" s="20">
        <f t="shared" si="13"/>
        <v>2.2306370000000002</v>
      </c>
      <c r="AQ141" s="20">
        <f t="shared" si="13"/>
        <v>2.2306370000000002</v>
      </c>
      <c r="AR141" s="20">
        <f>C125</f>
        <v>2.2305459999999999</v>
      </c>
      <c r="AS141" s="20">
        <f>D125</f>
        <v>2.2308789999999998</v>
      </c>
      <c r="AT141" s="21" t="s">
        <v>100</v>
      </c>
    </row>
    <row r="142" spans="1:47" x14ac:dyDescent="0.3">
      <c r="B142" s="21" t="s">
        <v>101</v>
      </c>
      <c r="C142" s="20">
        <f>F6</f>
        <v>1.3810100000000001</v>
      </c>
      <c r="D142">
        <f>C15</f>
        <v>1.363329</v>
      </c>
      <c r="E142">
        <f t="shared" ref="E142:G142" si="15">D15</f>
        <v>1.336641</v>
      </c>
      <c r="F142">
        <f t="shared" si="15"/>
        <v>1.3302240000000001</v>
      </c>
      <c r="G142">
        <f t="shared" si="15"/>
        <v>1.284659</v>
      </c>
      <c r="H142" s="20">
        <f>C24</f>
        <v>1.2800750000000001</v>
      </c>
      <c r="I142" s="20">
        <f t="shared" ref="I142:K142" si="16">D24</f>
        <v>1.2715460000000001</v>
      </c>
      <c r="J142" s="20">
        <f t="shared" si="16"/>
        <v>1.2677849999999999</v>
      </c>
      <c r="K142" s="20">
        <f t="shared" si="16"/>
        <v>1.266645</v>
      </c>
      <c r="L142" s="20">
        <f>C33</f>
        <v>1.1661980000000001</v>
      </c>
      <c r="M142" s="20">
        <f t="shared" ref="M142:O142" si="17">D33</f>
        <v>0.94265100000000002</v>
      </c>
      <c r="N142" s="20">
        <f t="shared" si="17"/>
        <v>0.89976999999999996</v>
      </c>
      <c r="O142" s="20">
        <f t="shared" si="17"/>
        <v>0.899702</v>
      </c>
      <c r="P142" s="20">
        <f>C42</f>
        <v>0.89433600000000002</v>
      </c>
      <c r="Q142" s="20">
        <f t="shared" ref="Q142:S142" si="18">D42</f>
        <v>0.88490800000000003</v>
      </c>
      <c r="R142" s="20">
        <f t="shared" si="18"/>
        <v>0.88951999999999998</v>
      </c>
      <c r="S142" s="20">
        <f t="shared" si="18"/>
        <v>0.88981900000000003</v>
      </c>
      <c r="T142" s="20">
        <f>C51</f>
        <v>0.88772499999999999</v>
      </c>
      <c r="U142" s="20">
        <f t="shared" ref="U142:W142" si="19">D51</f>
        <v>0.98490800000000001</v>
      </c>
      <c r="V142" s="20">
        <f t="shared" si="19"/>
        <v>0.99887499999999996</v>
      </c>
      <c r="W142" s="20">
        <f t="shared" si="19"/>
        <v>0.992838</v>
      </c>
      <c r="X142" s="20">
        <f>C60</f>
        <v>1.0177773999999999</v>
      </c>
      <c r="Y142" s="20">
        <f t="shared" ref="Y142:AA142" si="20">D60</f>
        <v>1.06107</v>
      </c>
      <c r="Z142" s="20">
        <f t="shared" si="20"/>
        <v>1.0650679999999999</v>
      </c>
      <c r="AA142" s="20">
        <f t="shared" si="20"/>
        <v>1.1001019999999999</v>
      </c>
      <c r="AB142" s="20">
        <f>C70</f>
        <v>1.126965</v>
      </c>
      <c r="AC142" s="20">
        <f>D70</f>
        <v>1.1599410000000001</v>
      </c>
      <c r="AD142" s="23">
        <f>AC142-0.02184</f>
        <v>1.138101</v>
      </c>
      <c r="AE142" s="23">
        <f>AD142-0.02184</f>
        <v>1.1162609999999999</v>
      </c>
      <c r="AF142" s="23">
        <f>AE142-0.02184</f>
        <v>1.0944209999999999</v>
      </c>
      <c r="AG142" s="20">
        <f t="shared" ref="AG142:AI142" si="21">D83</f>
        <v>1.072581</v>
      </c>
      <c r="AH142" s="20">
        <f t="shared" si="21"/>
        <v>1.07257</v>
      </c>
      <c r="AI142" s="20">
        <f t="shared" si="21"/>
        <v>1.086711</v>
      </c>
      <c r="AJ142" s="20">
        <f>C98</f>
        <v>1.1146940000000001</v>
      </c>
      <c r="AK142" s="20">
        <f t="shared" ref="AK142:AM144" si="22">D98</f>
        <v>1.133057</v>
      </c>
      <c r="AL142" s="20">
        <f t="shared" si="22"/>
        <v>1.1330309999999999</v>
      </c>
      <c r="AM142" s="20">
        <f t="shared" si="22"/>
        <v>1.1756150000000001</v>
      </c>
      <c r="AN142" s="20">
        <f>C113</f>
        <v>1.2250099999999999</v>
      </c>
      <c r="AO142" s="20">
        <f t="shared" ref="AO142:AQ144" si="23">D113</f>
        <v>1.353119</v>
      </c>
      <c r="AP142" s="20">
        <f t="shared" si="23"/>
        <v>1.4330989999999999</v>
      </c>
      <c r="AQ142" s="20">
        <f t="shared" si="23"/>
        <v>1.4062410000000001</v>
      </c>
      <c r="AR142" s="20">
        <f>C128</f>
        <v>1.40615</v>
      </c>
      <c r="AS142" s="20">
        <f t="shared" ref="AS142" si="24">D128</f>
        <v>1.3924300000000001</v>
      </c>
      <c r="AT142" s="21" t="s">
        <v>101</v>
      </c>
    </row>
    <row r="143" spans="1:47" x14ac:dyDescent="0.3">
      <c r="B143" s="21" t="s">
        <v>103</v>
      </c>
      <c r="AD143" s="22"/>
      <c r="AE143" s="22"/>
      <c r="AF143" s="22"/>
      <c r="AG143" s="22"/>
      <c r="AH143" s="20">
        <f>E84</f>
        <v>1.0771919999999999</v>
      </c>
      <c r="AI143" s="20">
        <f>F84</f>
        <v>1.0913330000000001</v>
      </c>
      <c r="AJ143" s="20">
        <f>C99</f>
        <v>1.119316</v>
      </c>
      <c r="AK143" s="20">
        <f t="shared" si="22"/>
        <v>1.13354</v>
      </c>
      <c r="AL143" s="20">
        <f t="shared" si="22"/>
        <v>1.1335139999999999</v>
      </c>
      <c r="AM143" s="20">
        <f t="shared" si="22"/>
        <v>1.1760980000000001</v>
      </c>
      <c r="AN143" s="20">
        <f>C114</f>
        <v>1.2254929999999999</v>
      </c>
      <c r="AO143" s="20">
        <f t="shared" si="23"/>
        <v>1.3517349999999999</v>
      </c>
      <c r="AP143" s="20">
        <f t="shared" si="23"/>
        <v>1.4317150000000001</v>
      </c>
      <c r="AQ143" s="20">
        <f t="shared" si="23"/>
        <v>1.404857</v>
      </c>
      <c r="AR143" s="20">
        <f>C129</f>
        <v>1.404766</v>
      </c>
      <c r="AS143" s="20">
        <f>D129</f>
        <v>1.3912</v>
      </c>
      <c r="AT143" s="21" t="s">
        <v>103</v>
      </c>
      <c r="AU143">
        <f>1-AS143/AS140</f>
        <v>0.29563488045234898</v>
      </c>
    </row>
    <row r="144" spans="1:47" x14ac:dyDescent="0.3">
      <c r="B144" s="21" t="s">
        <v>104</v>
      </c>
      <c r="AD144" s="20">
        <f>E71</f>
        <v>1.0656669999999999</v>
      </c>
      <c r="AE144" s="20">
        <f>F71</f>
        <v>1.1007009999999999</v>
      </c>
      <c r="AF144" s="20">
        <f>C85</f>
        <v>1.168066</v>
      </c>
      <c r="AG144" s="20">
        <f>AVERAGE(AF144,AH144)</f>
        <v>1.1226289999999999</v>
      </c>
      <c r="AH144" s="20">
        <f>E85</f>
        <v>1.0771919999999999</v>
      </c>
      <c r="AI144" s="20">
        <f>F85</f>
        <v>1.0913330000000001</v>
      </c>
      <c r="AJ144" s="20">
        <f>C100</f>
        <v>1.119316</v>
      </c>
      <c r="AK144" s="20">
        <f t="shared" si="22"/>
        <v>1.13354</v>
      </c>
      <c r="AL144" s="20">
        <f t="shared" si="22"/>
        <v>1.1335139999999999</v>
      </c>
      <c r="AM144" s="20">
        <f t="shared" si="22"/>
        <v>1.1760980000000001</v>
      </c>
      <c r="AN144" s="20">
        <f>C115</f>
        <v>1.2254929999999999</v>
      </c>
      <c r="AO144" s="20">
        <f t="shared" si="23"/>
        <v>1.3517349999999999</v>
      </c>
      <c r="AP144" s="20">
        <f t="shared" si="23"/>
        <v>1.4317150000000001</v>
      </c>
      <c r="AQ144" s="20">
        <f t="shared" si="23"/>
        <v>1.404857</v>
      </c>
      <c r="AR144" s="20">
        <f>C130</f>
        <v>1.404766</v>
      </c>
      <c r="AS144" s="20">
        <f>D130</f>
        <v>1.3912</v>
      </c>
      <c r="AT144" s="21" t="s">
        <v>104</v>
      </c>
    </row>
    <row r="145" spans="2:47" x14ac:dyDescent="0.3">
      <c r="B145" s="21" t="s">
        <v>102</v>
      </c>
      <c r="C145" s="20">
        <f>F9</f>
        <v>1.2327129999999999</v>
      </c>
      <c r="D145">
        <f>C18</f>
        <v>1.2150319999999999</v>
      </c>
      <c r="E145">
        <f t="shared" ref="E145:G145" si="25">D18</f>
        <v>1.178831</v>
      </c>
      <c r="F145">
        <f t="shared" si="25"/>
        <v>1.1724140000000001</v>
      </c>
      <c r="G145">
        <f t="shared" si="25"/>
        <v>1.126849</v>
      </c>
      <c r="H145">
        <f>C27</f>
        <v>1.1222650000000001</v>
      </c>
      <c r="I145">
        <f t="shared" ref="I145:K145" si="26">D27</f>
        <v>1.123826</v>
      </c>
      <c r="J145">
        <f t="shared" si="26"/>
        <v>1.1200650000000001</v>
      </c>
      <c r="K145">
        <f t="shared" si="26"/>
        <v>1.1189249999999999</v>
      </c>
      <c r="L145">
        <f>C36</f>
        <v>1.018478</v>
      </c>
      <c r="M145">
        <f t="shared" ref="M145:O145" si="27">D36</f>
        <v>0.80961899999999998</v>
      </c>
      <c r="N145">
        <f t="shared" si="27"/>
        <v>0.76673800000000003</v>
      </c>
      <c r="O145">
        <f t="shared" si="27"/>
        <v>0.76666999999999996</v>
      </c>
      <c r="P145">
        <f>C45</f>
        <v>0.76130399999999998</v>
      </c>
      <c r="Q145">
        <f t="shared" ref="Q145:S145" si="28">D45</f>
        <v>0.78679900000000003</v>
      </c>
      <c r="R145">
        <f t="shared" si="28"/>
        <v>0.79141099999999998</v>
      </c>
      <c r="S145">
        <f t="shared" si="28"/>
        <v>0.79171000000000002</v>
      </c>
      <c r="T145" s="20">
        <f>C54</f>
        <v>0.78961599999999998</v>
      </c>
      <c r="U145" s="20">
        <f t="shared" ref="U145:W145" si="29">D54</f>
        <v>0.87770000000000004</v>
      </c>
      <c r="V145" s="20">
        <f t="shared" si="29"/>
        <v>0.89166699999999999</v>
      </c>
      <c r="W145" s="20">
        <f t="shared" si="29"/>
        <v>0.88563000000000003</v>
      </c>
      <c r="X145" s="20">
        <f>C63</f>
        <v>0.91056599999999999</v>
      </c>
      <c r="Y145" s="20">
        <f t="shared" ref="Y145:AA145" si="30">D63</f>
        <v>0.94959499999999997</v>
      </c>
      <c r="Z145" s="20">
        <f t="shared" si="30"/>
        <v>0.95359300000000002</v>
      </c>
      <c r="AA145" s="20">
        <f t="shared" si="30"/>
        <v>0.98862700000000003</v>
      </c>
      <c r="AB145" s="20">
        <f>C74</f>
        <v>1.01549</v>
      </c>
      <c r="AC145" s="20">
        <f>D74</f>
        <v>1.046087</v>
      </c>
      <c r="AD145" s="23">
        <f>AC145-0.021598</f>
        <v>1.024489</v>
      </c>
      <c r="AE145" s="23">
        <f>AD145-0.021598</f>
        <v>1.002891</v>
      </c>
      <c r="AF145" s="23">
        <f>AE145-0.021598</f>
        <v>0.98129299999999997</v>
      </c>
      <c r="AG145" s="20">
        <f>D88</f>
        <v>0.95969499999999996</v>
      </c>
      <c r="AH145" s="20">
        <f t="shared" ref="AH145:AI147" si="31">E88</f>
        <v>0.95968399999999998</v>
      </c>
      <c r="AI145" s="20">
        <f t="shared" si="31"/>
        <v>0.97382500000000005</v>
      </c>
      <c r="AJ145" s="20">
        <f>C103</f>
        <v>1.001808</v>
      </c>
      <c r="AK145" s="20">
        <f t="shared" ref="AK145:AM147" si="32">D103</f>
        <v>1.013744</v>
      </c>
      <c r="AL145" s="20">
        <f t="shared" si="32"/>
        <v>1.0137179999999999</v>
      </c>
      <c r="AM145" s="20">
        <f t="shared" si="32"/>
        <v>1.0563020000000001</v>
      </c>
      <c r="AN145" s="20">
        <f>C118</f>
        <v>1.1056969999999999</v>
      </c>
      <c r="AO145" s="20">
        <f t="shared" ref="AO145:AQ147" si="33">D118</f>
        <v>1.217085</v>
      </c>
      <c r="AP145" s="20">
        <f t="shared" si="33"/>
        <v>1.2970649999999999</v>
      </c>
      <c r="AQ145" s="20">
        <f t="shared" si="33"/>
        <v>1.2702070000000001</v>
      </c>
      <c r="AR145" s="20">
        <f>C133</f>
        <v>1.270116</v>
      </c>
      <c r="AS145" s="20">
        <f>D133</f>
        <v>1.2516529999999999</v>
      </c>
      <c r="AT145" s="21" t="s">
        <v>102</v>
      </c>
    </row>
    <row r="146" spans="2:47" x14ac:dyDescent="0.3">
      <c r="B146" s="21" t="s">
        <v>105</v>
      </c>
      <c r="AD146" s="22"/>
      <c r="AE146" s="22"/>
      <c r="AF146" s="22"/>
      <c r="AG146" s="22"/>
      <c r="AH146" s="20">
        <f>E89</f>
        <v>0.96383799999999997</v>
      </c>
      <c r="AI146" s="20">
        <f t="shared" si="31"/>
        <v>0.97797900000000004</v>
      </c>
      <c r="AJ146" s="20">
        <f>C104</f>
        <v>1.005692</v>
      </c>
      <c r="AK146" s="20">
        <f t="shared" si="32"/>
        <v>1.014178</v>
      </c>
      <c r="AL146" s="20">
        <f t="shared" si="32"/>
        <v>1.0141519999999999</v>
      </c>
      <c r="AM146" s="20">
        <f t="shared" si="32"/>
        <v>1.0567359999999999</v>
      </c>
      <c r="AN146" s="20">
        <f>C119</f>
        <v>1.106131</v>
      </c>
      <c r="AO146" s="20">
        <f t="shared" si="33"/>
        <v>1.21584</v>
      </c>
      <c r="AP146" s="20">
        <f t="shared" si="33"/>
        <v>1.29582</v>
      </c>
      <c r="AQ146" s="20">
        <f t="shared" si="33"/>
        <v>1.2689619999999999</v>
      </c>
      <c r="AR146" s="20">
        <f>C134</f>
        <v>1.2688710000000001</v>
      </c>
      <c r="AS146" s="20">
        <f>D134</f>
        <v>1.2505470000000001</v>
      </c>
      <c r="AT146" s="21" t="s">
        <v>105</v>
      </c>
    </row>
    <row r="147" spans="2:47" x14ac:dyDescent="0.3">
      <c r="B147" s="21" t="s">
        <v>106</v>
      </c>
      <c r="AD147" s="20">
        <f>E75</f>
        <v>0.95359300000000002</v>
      </c>
      <c r="AE147" s="20">
        <f t="shared" ref="AE147" si="34">F75</f>
        <v>0.98862700000000003</v>
      </c>
      <c r="AF147" s="20">
        <f>C90</f>
        <v>1.052295</v>
      </c>
      <c r="AG147" s="20">
        <f>AVERAGE(AF147,AH147)</f>
        <v>1.0080665</v>
      </c>
      <c r="AH147" s="20">
        <f>E90</f>
        <v>0.96383799999999997</v>
      </c>
      <c r="AI147" s="20">
        <f t="shared" si="31"/>
        <v>0.97797900000000004</v>
      </c>
      <c r="AJ147" s="20">
        <f>C105</f>
        <v>1.005692</v>
      </c>
      <c r="AK147" s="20">
        <f t="shared" si="32"/>
        <v>1.014178</v>
      </c>
      <c r="AL147" s="20">
        <f t="shared" si="32"/>
        <v>1.0141519999999999</v>
      </c>
      <c r="AM147" s="20">
        <f t="shared" si="32"/>
        <v>1.0567359999999999</v>
      </c>
      <c r="AN147" s="20">
        <f>C120</f>
        <v>1.106131</v>
      </c>
      <c r="AO147" s="20">
        <f t="shared" si="33"/>
        <v>1.21584</v>
      </c>
      <c r="AP147" s="20">
        <f t="shared" si="33"/>
        <v>1.29582</v>
      </c>
      <c r="AQ147" s="20">
        <f t="shared" si="33"/>
        <v>1.2689619999999999</v>
      </c>
      <c r="AR147" s="20">
        <f>C135</f>
        <v>1.2688710000000001</v>
      </c>
      <c r="AS147" s="20">
        <f>D135</f>
        <v>1.2505470000000001</v>
      </c>
      <c r="AT147" s="21" t="s">
        <v>106</v>
      </c>
      <c r="AU147">
        <f>1-AS147/AS140</f>
        <v>0.36684755092369437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EEGSA</vt:lpstr>
      <vt:lpstr>DEOCSA</vt:lpstr>
      <vt:lpstr>DEORSA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2023-06-14T21:54:33Z</dcterms:created>
  <dcterms:modified xsi:type="dcterms:W3CDTF">2023-06-18T23:16:44Z</dcterms:modified>
</cp:coreProperties>
</file>